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activeTab="0"/>
  </bookViews>
  <sheets>
    <sheet name="ภูมิภาค (2)" sheetId="1" r:id="rId1"/>
  </sheets>
  <definedNames/>
  <calcPr fullCalcOnLoad="1"/>
</workbook>
</file>

<file path=xl/sharedStrings.xml><?xml version="1.0" encoding="utf-8"?>
<sst xmlns="http://schemas.openxmlformats.org/spreadsheetml/2006/main" count="132" uniqueCount="132">
  <si>
    <t>ประจำปีงบประมาณ</t>
  </si>
  <si>
    <t xml:space="preserve">           วันที่</t>
  </si>
  <si>
    <t xml:space="preserve"> เวลา</t>
  </si>
  <si>
    <t>ชื่อผู้ใช้</t>
  </si>
  <si>
    <t>0605A01</t>
  </si>
  <si>
    <t>รายงานสถานะการใช้จ่ายงบประมาณ</t>
  </si>
  <si>
    <t>งบหน่วยงบฯ สุทธิ</t>
  </si>
  <si>
    <t xml:space="preserve"> กันเงิน/เบิกแทน</t>
  </si>
  <si>
    <t>ใบสั่งซื้อ/สัญญา</t>
  </si>
  <si>
    <t xml:space="preserve">  เบิกจ่ายสะสม</t>
  </si>
  <si>
    <t xml:space="preserve">    งบคงเหลือ</t>
  </si>
  <si>
    <t>**** รวมงบประมาณ</t>
  </si>
  <si>
    <t>***  0600500017  ส.เด็กชายบ้านมหาเมฆ</t>
  </si>
  <si>
    <t>***  0600500018  บ้านพักเด็กฯจ.กรุงเทพฯ</t>
  </si>
  <si>
    <t>***  0600500019  ส.เด็กหญิงบ้านราชวิถี</t>
  </si>
  <si>
    <t>***  0600500020  ส.เด็กบ้านแคนทอง</t>
  </si>
  <si>
    <t>***  0600500021  ส.คุ้มครองฯขอนแก่น</t>
  </si>
  <si>
    <t>***  0600500022  ส.เด็กชายบ้านบางละมุง</t>
  </si>
  <si>
    <t>***  0600500023  ส.เด็กชายบ้านเชียงใหม่</t>
  </si>
  <si>
    <t>***  0600500024  ส.เด็กบ้านเวียงพิงค์</t>
  </si>
  <si>
    <t>***  0600500025  ส.เด็กชายบ้านราชสีมา</t>
  </si>
  <si>
    <t>***  0600500026  ส.เด็กชายบ้านศรีธรรมราช</t>
  </si>
  <si>
    <t>***  0600500027  ส.เด็กอ่อนปากเกร็ด</t>
  </si>
  <si>
    <t>***  0600500028  ส.เด็กอ่อนพญาไท</t>
  </si>
  <si>
    <t>***  0600500029  ส.เด็กชายนราธิวาส</t>
  </si>
  <si>
    <t>***  0600500030  ส.เด็กอ่อนรังสิต</t>
  </si>
  <si>
    <t>***  0600500031  ส.มูลนิธิมหาราช</t>
  </si>
  <si>
    <t>***  0600500032  ส.เด็กจังหวัดปัตตานี</t>
  </si>
  <si>
    <t>***  0600500033  ส.เด็กชายจังหวัดยะลา</t>
  </si>
  <si>
    <t>***  0600500034  ส.คุ้มครองฯเด็กระยอง</t>
  </si>
  <si>
    <t>***  0600500035  บพด. จังหวัดลพบุรี</t>
  </si>
  <si>
    <t>***  0600500036  ส.ฟื้นฟูเด็กจังหวัดลำปาง</t>
  </si>
  <si>
    <t>***  0600500037  บพด.จังหวัดลำพูน</t>
  </si>
  <si>
    <t>***  0600500038  ศ.ฝึกอาชีพเด็กฯศรีสะเกษ</t>
  </si>
  <si>
    <t>***  0600500039  ส.เด็กบ้านสงขลา</t>
  </si>
  <si>
    <t>***  0600500040  ส.เด็กหญิงจังหวัดสระบุรี</t>
  </si>
  <si>
    <t>***  0600500041  ส.เด็กชายบ้านหนองคาย</t>
  </si>
  <si>
    <t>***  0600500042  ส.เด็กหญิงฯอุดรธานี</t>
  </si>
  <si>
    <t>***  0600500043  บพด.จังหวัดอุบลราชธานี</t>
  </si>
  <si>
    <t>***  0600500045  ส.พัฒนาฯเด็กจังหวัดชลบุรี</t>
  </si>
  <si>
    <t>***  0600500046  บพด.จังหวัดเชียงใหม่</t>
  </si>
  <si>
    <t>***  0600500047  บพด.จังหวัดนครราชสีมา</t>
  </si>
  <si>
    <t>***  0600500048  บพด.จ.นครศรีธรรมราช</t>
  </si>
  <si>
    <t>***  0600500049  บพด.จังหวัดนนทบุรี</t>
  </si>
  <si>
    <t>***  0600500050  ส.เด็กชายบ้านปากเกร็ด</t>
  </si>
  <si>
    <t>***  0600500051  ส.แรกรับฯบ้านธัญญพร</t>
  </si>
  <si>
    <t>***  0600500052  บพด.จังหวัดปทุมธานี</t>
  </si>
  <si>
    <t>***  0600500053  บพด.จังหวัดระยอง</t>
  </si>
  <si>
    <t>***  0600500054  บพด.จังหวัดลำปาง</t>
  </si>
  <si>
    <t>***  0600500055  บพด.ศรีสะเกษ</t>
  </si>
  <si>
    <t>***  0600500056  บพด.สระบุรี</t>
  </si>
  <si>
    <t>***  0600500057  ส.พัฒนาฯเด็กจังหวัดหนองคาย</t>
  </si>
  <si>
    <t>***  0600500058  บพด.อุดรธานี</t>
  </si>
  <si>
    <t>***  0600500059  ส.แรกรับเด็กชายปากเกร็ด</t>
  </si>
  <si>
    <t>***  0600500060  บพด.จังหวัดชลบุรี</t>
  </si>
  <si>
    <t>***  0600500061  ส.ฟื้นฟูเด็กจังหวัดสุราษฎร์ธานี</t>
  </si>
  <si>
    <t>***  0600500062  บพด.จังหวัดจังหวัดสิงห์บุรี</t>
  </si>
  <si>
    <t>***  0600500063  บพด.จังหวัดอ่างทอง</t>
  </si>
  <si>
    <t>***  0600500064  บพด.จังหวัดกำแพงเพชร</t>
  </si>
  <si>
    <t>***  0600500065  บพด.จังหวัดกาฬสินธุ์</t>
  </si>
  <si>
    <t>***  0600500066  บพด.จังหวัดพะเยา</t>
  </si>
  <si>
    <t>***  0600500067  บพด.จังหวัดนครปฐม</t>
  </si>
  <si>
    <t>***  0600500068  บพด.จังหวัดฉะเชิงเทรา</t>
  </si>
  <si>
    <t>***  0600500069  บพด.จังหวัดนราธิวาส</t>
  </si>
  <si>
    <t>***  0600500070  บพด.จังหวัดหนองคาย</t>
  </si>
  <si>
    <t>***  0600500071  บพด.จังหวัดยะลา</t>
  </si>
  <si>
    <t>***  0600500072  บพด.จังหวัดสงขลา</t>
  </si>
  <si>
    <t>***  0600500073  บพด.จังหวัดปัตตานี</t>
  </si>
  <si>
    <t>***  0600500074  ส.เพาะกล้าคุณธรรม</t>
  </si>
  <si>
    <t>***  0600500075  บพด.จังหวัดชัยนาท</t>
  </si>
  <si>
    <t>***  0600500076  บพด.จังหวัดนครนายก</t>
  </si>
  <si>
    <t>***  0600500077  บพด.จังหวัดพิจิตร</t>
  </si>
  <si>
    <t>***  0600500078  บพด.จังหวัดจันทบุรี</t>
  </si>
  <si>
    <t>***  0600500079  บพด.จังหวัดตราด</t>
  </si>
  <si>
    <t>***  0600500080  บพด.จังหวัดปราจีนบุรี</t>
  </si>
  <si>
    <t>***  0600500081  บพด.จังหวัดชัยภูมิ</t>
  </si>
  <si>
    <t>***  0600500082  บพด.จังหวัดเลย</t>
  </si>
  <si>
    <t>***  0600500083  บพด.มหาสารคาม</t>
  </si>
  <si>
    <t>***  0600500084  บพด.จังหวัดร้อยเอ็ด</t>
  </si>
  <si>
    <t>***  0600500085  บพด.จังหวัดนครพนม</t>
  </si>
  <si>
    <t>***  0600500086  บพด.จังหวัดยโสธร</t>
  </si>
  <si>
    <t>***  0600500087  บพด.จังหวัดอำนาจเจริญ</t>
  </si>
  <si>
    <t>***  0600500088  บพด.จังหวัดสุโขทัย</t>
  </si>
  <si>
    <t>***  0600500089  บพด.จังหวัดสมุทรสาคร</t>
  </si>
  <si>
    <t>***  0600500090  บพด.จังหวัดสมุทรสงคราม</t>
  </si>
  <si>
    <t>***  0600500091  บพด.จังหวัดชุมพร</t>
  </si>
  <si>
    <t>***  0600500092  บพด.จังหวัดกระบี่</t>
  </si>
  <si>
    <t>***  0600500093  บพด.จังหวัดตรัง</t>
  </si>
  <si>
    <t>***  0600500094  บพด.จังหวัดบึงกาฬ</t>
  </si>
  <si>
    <t>***  0600500095  บพด.จังหวัดแม่ฮ่องสอน</t>
  </si>
  <si>
    <t>***  0600500096  บพด.จังหวัดเชียงราย</t>
  </si>
  <si>
    <t>***  0600500097  บพด.จังหวัดหนองบัวลำภู</t>
  </si>
  <si>
    <t>***  0600500098  บพด.จังหวัดพังงา</t>
  </si>
  <si>
    <t>***  0600500099  บพด.จังหวัดอุตรดิตถ์</t>
  </si>
  <si>
    <t>***  0600500100  บพด.จังหวัดพัทลุง</t>
  </si>
  <si>
    <t>***  0600500101  บพด.จังหวัดสระแก้ว</t>
  </si>
  <si>
    <t>***  0600500102  บพด.จังหวัดพิษณุโลก</t>
  </si>
  <si>
    <t>***  0600500103  บพด.จังหวัดระนอง</t>
  </si>
  <si>
    <t>***  0600500104  บพด.จังหวัดน่าน</t>
  </si>
  <si>
    <t>***  0600500105  บพด.จังหวัดเพชรบูรณ์</t>
  </si>
  <si>
    <t>***  0600500106  บพด.จังหวัดราชบุรี</t>
  </si>
  <si>
    <t>***  0600500107  บพด.จังหวัดแพร่</t>
  </si>
  <si>
    <t>***  0600500108  บพด.จังหวัดอุทัยธานี</t>
  </si>
  <si>
    <t>***  0600500109  บพด.จังหวัดมุกดาหาร</t>
  </si>
  <si>
    <t>***  0600500110  บพด.จังหวัดสตูล</t>
  </si>
  <si>
    <t>***  0600500111  บพด.จังหวัดสมุทรปราการ</t>
  </si>
  <si>
    <t>***  0600500112  บพด.จังหวัดสุพรรณบุรี</t>
  </si>
  <si>
    <t>***  0600500113  บพด.จังหวัดบุรีรัมย์</t>
  </si>
  <si>
    <t>***  0600500114  บพด.จังหวัดสุรินทร์</t>
  </si>
  <si>
    <t>***  0600500115  บพด.จังหวัดสกลนคร</t>
  </si>
  <si>
    <t>***  0600500116  บพด.จังหวัดนครสวรรค์</t>
  </si>
  <si>
    <t>***  0600500117  บพด.จังหวัดภูเก็ต</t>
  </si>
  <si>
    <t>***  0600500118  บพด.จังหวัดประจวบคีรีขันธ์</t>
  </si>
  <si>
    <t>***  0600500119  บพด.จังหวัดตาก</t>
  </si>
  <si>
    <t>***  0600500120  บพด.จังหวัดพระนครศรีอยุธยา</t>
  </si>
  <si>
    <t>***  0600500121  บพด.จังหวัดเพชรบุรี</t>
  </si>
  <si>
    <t>***  0600500122  บพด.จังหวัดสุราษฎร์ธานี</t>
  </si>
  <si>
    <t>***  0600500123  บพด.จังหวัดกาญจนบุรี</t>
  </si>
  <si>
    <t>***  0600500124  บพด.ขอนแก่น</t>
  </si>
  <si>
    <t>% เบิกจ่าย</t>
  </si>
  <si>
    <t xml:space="preserve">รายงานสถานะการใช้จ่ายงบประมาณ ระดับหน่วยรับงบประมาณ                                                  </t>
  </si>
  <si>
    <t>***  0600500125  ส.เพาะกล้า จังหวัดพิษณุโลก</t>
  </si>
  <si>
    <t>***  0600500000  ดย.</t>
  </si>
  <si>
    <t>***  0600500015  กยผ.</t>
  </si>
  <si>
    <t>***  0600500003  สลก.</t>
  </si>
  <si>
    <t>***  0600500011  กคค.</t>
  </si>
  <si>
    <t>***  0600500014  ศบธ.</t>
  </si>
  <si>
    <t>***  0600500012  กสส.</t>
  </si>
  <si>
    <t>***  0600500002  กตส.</t>
  </si>
  <si>
    <t>***  0600500001  กพร.</t>
  </si>
  <si>
    <t>***  0600500004  กลุ่มการคลัง</t>
  </si>
  <si>
    <t>2023 ไปพลางก่อน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</si>
</sst>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"/>
    <numFmt numFmtId="204" formatCode="0.000"/>
  </numFmts>
  <fonts count="3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0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0" fontId="21" fillId="21" borderId="0" applyNumberFormat="0" applyBorder="0" applyAlignment="0" applyProtection="0"/>
    <xf numFmtId="0" fontId="22" fillId="22" borderId="3" applyNumberFormat="0" applyAlignment="0" applyProtection="0"/>
    <xf numFmtId="0" fontId="23" fillId="22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8" fillId="24" borderId="4" applyNumberFormat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5" applyNumberFormat="0" applyFill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0" fillId="32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98" fontId="0" fillId="0" borderId="0" xfId="47" applyFont="1" applyAlignment="1">
      <alignment/>
    </xf>
    <xf numFmtId="14" fontId="0" fillId="0" borderId="0" xfId="0" applyNumberFormat="1" applyAlignment="1">
      <alignment horizontal="right"/>
    </xf>
    <xf numFmtId="198" fontId="0" fillId="0" borderId="0" xfId="47" applyFont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Comma" xfId="47"/>
    <cellStyle name="Comma [0]" xfId="48"/>
    <cellStyle name="ชื่อเรื่อง" xfId="49"/>
    <cellStyle name="ดี" xfId="50"/>
    <cellStyle name="ป้อนค่า" xfId="51"/>
    <cellStyle name="ปานกลาง" xfId="52"/>
    <cellStyle name="ปานกลาง 2" xfId="53"/>
    <cellStyle name="ผลรวม" xfId="54"/>
    <cellStyle name="Currency" xfId="55"/>
    <cellStyle name="Currency [0]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6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0.71875" style="1" customWidth="1"/>
    <col min="2" max="2" width="1.1484375" style="1" customWidth="1"/>
    <col min="3" max="5" width="9.00390625" style="1" customWidth="1"/>
    <col min="6" max="6" width="12.421875" style="1" customWidth="1"/>
    <col min="7" max="7" width="16.421875" style="1" bestFit="1" customWidth="1"/>
    <col min="8" max="8" width="15.421875" style="7" bestFit="1" customWidth="1"/>
    <col min="9" max="9" width="14.28125" style="7" bestFit="1" customWidth="1"/>
    <col min="10" max="10" width="16.421875" style="1" bestFit="1" customWidth="1"/>
    <col min="11" max="11" width="16.140625" style="1" bestFit="1" customWidth="1"/>
    <col min="12" max="12" width="9.421875" style="1" customWidth="1"/>
    <col min="13" max="16384" width="9.00390625" style="1" customWidth="1"/>
  </cols>
  <sheetData>
    <row r="1" ht="14.25">
      <c r="B1" s="1" t="s">
        <v>120</v>
      </c>
    </row>
    <row r="2" spans="2:11" ht="14.25">
      <c r="B2" s="1" t="s">
        <v>0</v>
      </c>
      <c r="E2" s="1" t="s">
        <v>131</v>
      </c>
      <c r="J2" s="3" t="s">
        <v>1</v>
      </c>
      <c r="K2" s="8">
        <v>243265</v>
      </c>
    </row>
    <row r="3" spans="2:11" ht="14.25">
      <c r="B3" s="1" t="s">
        <v>3</v>
      </c>
      <c r="D3" s="1" t="s">
        <v>4</v>
      </c>
      <c r="J3" s="3" t="s">
        <v>2</v>
      </c>
      <c r="K3" s="4">
        <v>0.6979166666666666</v>
      </c>
    </row>
    <row r="5" spans="3:12" ht="14.25">
      <c r="C5" s="1" t="s">
        <v>5</v>
      </c>
      <c r="G5" s="6" t="s">
        <v>6</v>
      </c>
      <c r="H5" s="9" t="s">
        <v>7</v>
      </c>
      <c r="I5" s="9" t="s">
        <v>8</v>
      </c>
      <c r="J5" s="6" t="s">
        <v>9</v>
      </c>
      <c r="K5" s="6" t="s">
        <v>10</v>
      </c>
      <c r="L5" s="1" t="s">
        <v>119</v>
      </c>
    </row>
    <row r="7" spans="3:12" ht="14.25">
      <c r="C7" s="1" t="s">
        <v>11</v>
      </c>
      <c r="G7" s="2">
        <f>SUM(G9:G125)</f>
        <v>11854935300</v>
      </c>
      <c r="H7" s="7">
        <f>SUM(H9:H125)</f>
        <v>0</v>
      </c>
      <c r="I7" s="7">
        <f>SUM(I9:I125)</f>
        <v>10690220.130000003</v>
      </c>
      <c r="J7" s="2">
        <f>SUM(J9:J125)</f>
        <v>3220325137.9699993</v>
      </c>
      <c r="K7" s="2">
        <f>SUM(G7-H7-I7-J7)</f>
        <v>8623919941.900002</v>
      </c>
      <c r="L7" s="5">
        <f>SUM(J7/G7)*100</f>
        <v>27.164426093240674</v>
      </c>
    </row>
    <row r="8" spans="7:11" ht="14.25">
      <c r="G8" s="2"/>
      <c r="J8" s="2"/>
      <c r="K8" s="2"/>
    </row>
    <row r="9" spans="3:12" ht="14.25">
      <c r="C9" s="1" t="s">
        <v>122</v>
      </c>
      <c r="G9" s="2">
        <v>404380227</v>
      </c>
      <c r="J9" s="7"/>
      <c r="K9" s="2">
        <f>SUM(G9-H9-I9-J9)</f>
        <v>404380227</v>
      </c>
      <c r="L9" s="5">
        <f>SUM(J9/G9)*100</f>
        <v>0</v>
      </c>
    </row>
    <row r="10" spans="3:12" ht="14.25">
      <c r="C10" s="1" t="s">
        <v>123</v>
      </c>
      <c r="G10" s="2">
        <v>10893300</v>
      </c>
      <c r="I10" s="7">
        <v>4335803.8</v>
      </c>
      <c r="J10" s="2">
        <v>913246.5</v>
      </c>
      <c r="K10" s="2">
        <f>SUM(G10-H10-I10-J10)</f>
        <v>5644249.7</v>
      </c>
      <c r="L10" s="5">
        <f>SUM(J10/G10)*100</f>
        <v>8.383561455206411</v>
      </c>
    </row>
    <row r="11" spans="3:12" ht="14.25">
      <c r="C11" s="1" t="s">
        <v>100</v>
      </c>
      <c r="G11" s="2">
        <v>3160272</v>
      </c>
      <c r="J11" s="2">
        <v>407609.43</v>
      </c>
      <c r="K11" s="2">
        <f>SUM(G11-H11-I11-J11)</f>
        <v>2752662.57</v>
      </c>
      <c r="L11" s="5">
        <f>SUM(J11/G11)*100</f>
        <v>12.89792239402178</v>
      </c>
    </row>
    <row r="12" spans="3:12" ht="14.25">
      <c r="C12" s="1" t="s">
        <v>25</v>
      </c>
      <c r="G12" s="2">
        <v>8116500</v>
      </c>
      <c r="I12" s="7">
        <v>81478.4</v>
      </c>
      <c r="J12" s="2">
        <v>1097019.55</v>
      </c>
      <c r="K12" s="2">
        <f>SUM(G12-H12-I12-J12)</f>
        <v>6938002.05</v>
      </c>
      <c r="L12" s="5">
        <f>SUM(J12/G12)*100</f>
        <v>13.515918807367708</v>
      </c>
    </row>
    <row r="13" spans="3:12" ht="14.25">
      <c r="C13" s="1" t="s">
        <v>41</v>
      </c>
      <c r="G13" s="2">
        <v>7279888</v>
      </c>
      <c r="J13" s="2">
        <v>998380.36</v>
      </c>
      <c r="K13" s="2">
        <f>SUM(G13-H13-I13-J13)</f>
        <v>6281507.64</v>
      </c>
      <c r="L13" s="5">
        <f>SUM(J13/G13)*100</f>
        <v>13.71422692217243</v>
      </c>
    </row>
    <row r="14" spans="3:12" ht="14.25">
      <c r="C14" s="1" t="s">
        <v>42</v>
      </c>
      <c r="G14" s="2">
        <v>4823100</v>
      </c>
      <c r="J14" s="2">
        <v>663430.85</v>
      </c>
      <c r="K14" s="2">
        <f>SUM(G14-H14-I14-J14)</f>
        <v>4159669.15</v>
      </c>
      <c r="L14" s="5">
        <f>SUM(J14/G14)*100</f>
        <v>13.75527876262155</v>
      </c>
    </row>
    <row r="15" spans="3:12" ht="14.25">
      <c r="C15" s="1" t="s">
        <v>19</v>
      </c>
      <c r="G15" s="2">
        <v>11902528</v>
      </c>
      <c r="I15" s="7">
        <v>515552.5</v>
      </c>
      <c r="J15" s="2">
        <v>1658175.7</v>
      </c>
      <c r="K15" s="2">
        <f>SUM(G15-H15-I15-J15)</f>
        <v>9728799.8</v>
      </c>
      <c r="L15" s="5">
        <f>SUM(J15/G15)*100</f>
        <v>13.93129005871694</v>
      </c>
    </row>
    <row r="16" spans="3:12" ht="14.25">
      <c r="C16" s="1" t="s">
        <v>49</v>
      </c>
      <c r="G16" s="2">
        <v>4998220</v>
      </c>
      <c r="I16" s="7">
        <v>59850</v>
      </c>
      <c r="J16" s="2">
        <v>716742.95</v>
      </c>
      <c r="K16" s="2">
        <f>SUM(G16-H16-I16-J16)</f>
        <v>4221627.05</v>
      </c>
      <c r="L16" s="5">
        <f>SUM(J16/G16)*100</f>
        <v>14.33996402719368</v>
      </c>
    </row>
    <row r="17" spans="3:12" ht="14.25">
      <c r="C17" s="1" t="s">
        <v>33</v>
      </c>
      <c r="G17" s="2">
        <v>3169804</v>
      </c>
      <c r="I17" s="7">
        <v>190984</v>
      </c>
      <c r="J17" s="2">
        <v>456565.2</v>
      </c>
      <c r="K17" s="2">
        <f>SUM(G17-H17-I17-J17)</f>
        <v>2522254.8</v>
      </c>
      <c r="L17" s="5">
        <f>SUM(J17/G17)*100</f>
        <v>14.403578265406946</v>
      </c>
    </row>
    <row r="18" spans="3:12" ht="14.25">
      <c r="C18" s="1" t="s">
        <v>108</v>
      </c>
      <c r="G18" s="2">
        <v>4366108</v>
      </c>
      <c r="I18" s="7">
        <v>11742</v>
      </c>
      <c r="J18" s="2">
        <v>629366.62</v>
      </c>
      <c r="K18" s="2">
        <f>SUM(G18-H18-I18-J18)</f>
        <v>3724999.38</v>
      </c>
      <c r="L18" s="5">
        <f>SUM(J18/G18)*100</f>
        <v>14.41482024723163</v>
      </c>
    </row>
    <row r="19" spans="3:12" ht="14.25">
      <c r="C19" s="1" t="s">
        <v>118</v>
      </c>
      <c r="G19" s="2">
        <v>5142620</v>
      </c>
      <c r="J19" s="2">
        <v>745843.75</v>
      </c>
      <c r="K19" s="2">
        <f>SUM(G19-H19-I19-J19)</f>
        <v>4396776.25</v>
      </c>
      <c r="L19" s="5">
        <f>SUM(J19/G19)*100</f>
        <v>14.503186119137714</v>
      </c>
    </row>
    <row r="20" spans="3:12" ht="14.25">
      <c r="C20" s="1" t="s">
        <v>107</v>
      </c>
      <c r="G20" s="2">
        <v>4747536</v>
      </c>
      <c r="I20" s="7">
        <v>19427.61</v>
      </c>
      <c r="J20" s="2">
        <v>688622.16</v>
      </c>
      <c r="K20" s="2">
        <f>SUM(G20-H20-I20-J20)</f>
        <v>4039486.2299999995</v>
      </c>
      <c r="L20" s="5">
        <f>SUM(J20/G20)*100</f>
        <v>14.504832822752686</v>
      </c>
    </row>
    <row r="21" spans="3:12" ht="14.25">
      <c r="C21" s="1" t="s">
        <v>78</v>
      </c>
      <c r="G21" s="2">
        <v>4871764</v>
      </c>
      <c r="J21" s="2">
        <v>712456.38</v>
      </c>
      <c r="K21" s="2">
        <f>SUM(G21-H21-I21-J21)</f>
        <v>4159307.62</v>
      </c>
      <c r="L21" s="5">
        <f>SUM(J21/G21)*100</f>
        <v>14.624197313334555</v>
      </c>
    </row>
    <row r="22" spans="3:12" ht="14.25">
      <c r="C22" s="1" t="s">
        <v>116</v>
      </c>
      <c r="G22" s="2">
        <v>4771016</v>
      </c>
      <c r="J22" s="2">
        <v>701272.73</v>
      </c>
      <c r="K22" s="2">
        <f>SUM(G22-H22-I22-J22)</f>
        <v>4069743.27</v>
      </c>
      <c r="L22" s="5">
        <f>SUM(J22/G22)*100</f>
        <v>14.698603609797159</v>
      </c>
    </row>
    <row r="23" spans="3:12" ht="14.25">
      <c r="C23" s="1" t="s">
        <v>114</v>
      </c>
      <c r="G23" s="2">
        <v>4098784</v>
      </c>
      <c r="J23" s="2">
        <v>606132.95</v>
      </c>
      <c r="K23" s="2">
        <f>SUM(G23-H23-I23-J23)</f>
        <v>3492651.05</v>
      </c>
      <c r="L23" s="5">
        <f>SUM(J23/G23)*100</f>
        <v>14.788116426725583</v>
      </c>
    </row>
    <row r="24" spans="3:12" ht="14.25">
      <c r="C24" s="1" t="s">
        <v>21</v>
      </c>
      <c r="G24" s="2">
        <v>7476502</v>
      </c>
      <c r="J24" s="2">
        <v>1116855.48</v>
      </c>
      <c r="K24" s="2">
        <f>SUM(G24-H24-I24-J24)</f>
        <v>6359646.52</v>
      </c>
      <c r="L24" s="5">
        <f>SUM(J24/G24)*100</f>
        <v>14.938208804063718</v>
      </c>
    </row>
    <row r="25" spans="3:12" ht="14.25">
      <c r="C25" s="1" t="s">
        <v>77</v>
      </c>
      <c r="G25" s="2">
        <v>4288760</v>
      </c>
      <c r="J25" s="2">
        <v>641805.95</v>
      </c>
      <c r="K25" s="2">
        <f>SUM(G25-H25-I25-J25)</f>
        <v>3646954.05</v>
      </c>
      <c r="L25" s="5">
        <f>SUM(J25/G25)*100</f>
        <v>14.964837155727995</v>
      </c>
    </row>
    <row r="26" spans="3:12" ht="14.25">
      <c r="C26" s="1" t="s">
        <v>66</v>
      </c>
      <c r="G26" s="2">
        <v>4482844</v>
      </c>
      <c r="J26" s="2">
        <v>674587.95</v>
      </c>
      <c r="K26" s="2">
        <f>SUM(G26-H26-I26-J26)</f>
        <v>3808256.05</v>
      </c>
      <c r="L26" s="5">
        <f>SUM(J26/G26)*100</f>
        <v>15.04821381248154</v>
      </c>
    </row>
    <row r="27" spans="3:12" ht="14.25">
      <c r="C27" s="1" t="s">
        <v>109</v>
      </c>
      <c r="G27" s="2">
        <v>4058596</v>
      </c>
      <c r="J27" s="2">
        <v>611361.68</v>
      </c>
      <c r="K27" s="2">
        <f>SUM(G27-H27-I27-J27)</f>
        <v>3447234.32</v>
      </c>
      <c r="L27" s="5">
        <f>SUM(J27/G27)*100</f>
        <v>15.063378567366648</v>
      </c>
    </row>
    <row r="28" spans="3:12" ht="14.25">
      <c r="C28" s="1" t="s">
        <v>23</v>
      </c>
      <c r="G28" s="2">
        <v>9454816</v>
      </c>
      <c r="J28" s="2">
        <v>1437459.83</v>
      </c>
      <c r="K28" s="2">
        <f>SUM(G28-H28-I28-J28)</f>
        <v>8017356.17</v>
      </c>
      <c r="L28" s="5">
        <f>SUM(J28/G28)*100</f>
        <v>15.203466995021376</v>
      </c>
    </row>
    <row r="29" spans="3:12" ht="14.25">
      <c r="C29" s="1" t="s">
        <v>30</v>
      </c>
      <c r="G29" s="2">
        <v>3871990</v>
      </c>
      <c r="J29" s="2">
        <v>588985.29</v>
      </c>
      <c r="K29" s="2">
        <f>SUM(G29-H29-I29-J29)</f>
        <v>3283004.71</v>
      </c>
      <c r="L29" s="5">
        <f>SUM(J29/G29)*100</f>
        <v>15.211436238213427</v>
      </c>
    </row>
    <row r="30" spans="3:12" ht="14.25">
      <c r="C30" s="1" t="s">
        <v>90</v>
      </c>
      <c r="G30" s="2">
        <v>4721360</v>
      </c>
      <c r="J30" s="2">
        <v>721818.69</v>
      </c>
      <c r="K30" s="2">
        <f>SUM(G30-H30-I30-J30)</f>
        <v>3999541.31</v>
      </c>
      <c r="L30" s="5">
        <f>SUM(J30/G30)*100</f>
        <v>15.288363734178287</v>
      </c>
    </row>
    <row r="31" spans="3:12" ht="14.25">
      <c r="C31" s="1" t="s">
        <v>71</v>
      </c>
      <c r="G31" s="2">
        <v>3338840</v>
      </c>
      <c r="J31" s="2">
        <v>522527.65</v>
      </c>
      <c r="K31" s="2">
        <f>SUM(G31-H31-I31-J31)</f>
        <v>2816312.35</v>
      </c>
      <c r="L31" s="5">
        <f>SUM(J31/G31)*100</f>
        <v>15.649975740077393</v>
      </c>
    </row>
    <row r="32" spans="3:12" ht="14.25">
      <c r="C32" s="1" t="s">
        <v>52</v>
      </c>
      <c r="G32" s="2">
        <v>4838108</v>
      </c>
      <c r="J32" s="2">
        <v>757594.83</v>
      </c>
      <c r="K32" s="2">
        <f>SUM(G32-H32-I32-J32)</f>
        <v>4080513.17</v>
      </c>
      <c r="L32" s="5">
        <f>SUM(J32/G32)*100</f>
        <v>15.658906952883234</v>
      </c>
    </row>
    <row r="33" spans="3:12" ht="14.25">
      <c r="C33" s="1" t="s">
        <v>74</v>
      </c>
      <c r="G33" s="2">
        <v>3328256</v>
      </c>
      <c r="J33" s="2">
        <v>522995</v>
      </c>
      <c r="K33" s="2">
        <f>SUM(G33-H33-I33-J33)</f>
        <v>2805261</v>
      </c>
      <c r="L33" s="5">
        <f>SUM(J33/G33)*100</f>
        <v>15.713785237674024</v>
      </c>
    </row>
    <row r="34" spans="3:12" ht="14.25">
      <c r="C34" s="1" t="s">
        <v>40</v>
      </c>
      <c r="G34" s="2">
        <v>5081296</v>
      </c>
      <c r="J34" s="2">
        <v>803669.97</v>
      </c>
      <c r="K34" s="2">
        <f>SUM(G34-H34-I34-J34)</f>
        <v>4277626.03</v>
      </c>
      <c r="L34" s="5">
        <f>SUM(J34/G34)*100</f>
        <v>15.81623999074252</v>
      </c>
    </row>
    <row r="35" spans="3:12" ht="14.25">
      <c r="C35" s="1" t="s">
        <v>50</v>
      </c>
      <c r="G35" s="2">
        <v>3954300</v>
      </c>
      <c r="J35" s="2">
        <v>625754.35</v>
      </c>
      <c r="K35" s="2">
        <f>SUM(G35-H35-I35-J35)</f>
        <v>3328545.65</v>
      </c>
      <c r="L35" s="5">
        <f>SUM(J35/G35)*100</f>
        <v>15.82465543838353</v>
      </c>
    </row>
    <row r="36" spans="3:12" ht="14.25">
      <c r="C36" s="1" t="s">
        <v>15</v>
      </c>
      <c r="G36" s="2">
        <v>5095608</v>
      </c>
      <c r="J36" s="2">
        <v>811278.23</v>
      </c>
      <c r="K36" s="2">
        <f>SUM(G36-H36-I36-J36)</f>
        <v>4284329.77</v>
      </c>
      <c r="L36" s="5">
        <f>SUM(J36/G36)*100</f>
        <v>15.921127174617828</v>
      </c>
    </row>
    <row r="37" spans="3:12" ht="14.25">
      <c r="C37" s="1" t="s">
        <v>68</v>
      </c>
      <c r="G37" s="2">
        <v>4392760</v>
      </c>
      <c r="I37" s="7">
        <v>2002869.9</v>
      </c>
      <c r="J37" s="2">
        <v>701588.66</v>
      </c>
      <c r="K37" s="2">
        <f>SUM(G37-H37-I37-J37)</f>
        <v>1688301.44</v>
      </c>
      <c r="L37" s="5">
        <f>SUM(J37/G37)*100</f>
        <v>15.971477157868858</v>
      </c>
    </row>
    <row r="38" spans="3:12" ht="14.25">
      <c r="C38" s="1" t="s">
        <v>48</v>
      </c>
      <c r="G38" s="2">
        <v>3986900</v>
      </c>
      <c r="I38" s="7">
        <v>6200</v>
      </c>
      <c r="J38" s="2">
        <v>638712.44</v>
      </c>
      <c r="K38" s="2">
        <f>SUM(G38-H38-I38-J38)</f>
        <v>3341987.56</v>
      </c>
      <c r="L38" s="5">
        <f>SUM(J38/G38)*100</f>
        <v>16.02027740851288</v>
      </c>
    </row>
    <row r="39" spans="3:12" ht="14.25">
      <c r="C39" s="1" t="s">
        <v>45</v>
      </c>
      <c r="G39" s="2">
        <v>4302540</v>
      </c>
      <c r="J39" s="2">
        <v>700407.22</v>
      </c>
      <c r="K39" s="2">
        <f>SUM(G39-H39-I39-J39)</f>
        <v>3602132.7800000003</v>
      </c>
      <c r="L39" s="5">
        <f>SUM(J39/G39)*100</f>
        <v>16.27892407740544</v>
      </c>
    </row>
    <row r="40" spans="3:12" ht="14.25">
      <c r="C40" s="1" t="s">
        <v>22</v>
      </c>
      <c r="G40" s="2">
        <v>6455468</v>
      </c>
      <c r="I40" s="7">
        <v>56400</v>
      </c>
      <c r="J40" s="2">
        <v>1073670.26</v>
      </c>
      <c r="K40" s="2">
        <f>SUM(G40-H40-I40-J40)</f>
        <v>5325397.74</v>
      </c>
      <c r="L40" s="5">
        <f>SUM(J40/G40)*100</f>
        <v>16.631950774134424</v>
      </c>
    </row>
    <row r="41" spans="3:12" ht="14.25">
      <c r="C41" s="1" t="s">
        <v>44</v>
      </c>
      <c r="G41" s="2">
        <v>7737400</v>
      </c>
      <c r="J41" s="2">
        <v>1292980.2</v>
      </c>
      <c r="K41" s="2">
        <f>SUM(G41-H41-I41-J41)</f>
        <v>6444419.8</v>
      </c>
      <c r="L41" s="5">
        <f>SUM(J41/G41)*100</f>
        <v>16.710783984284124</v>
      </c>
    </row>
    <row r="42" spans="3:12" ht="14.25">
      <c r="C42" s="1" t="s">
        <v>117</v>
      </c>
      <c r="G42" s="2">
        <v>4361796</v>
      </c>
      <c r="I42" s="7">
        <v>254182</v>
      </c>
      <c r="J42" s="2">
        <v>733222.9</v>
      </c>
      <c r="K42" s="2">
        <f>SUM(G42-H42-I42-J42)</f>
        <v>3374391.1</v>
      </c>
      <c r="L42" s="5">
        <f>SUM(J42/G42)*100</f>
        <v>16.81011445743909</v>
      </c>
    </row>
    <row r="43" spans="3:12" ht="14.25">
      <c r="C43" s="1" t="s">
        <v>85</v>
      </c>
      <c r="G43" s="2">
        <v>3368812</v>
      </c>
      <c r="J43" s="2">
        <v>567139.53</v>
      </c>
      <c r="K43" s="2">
        <f>SUM(G43-H43-I43-J43)</f>
        <v>2801672.4699999997</v>
      </c>
      <c r="L43" s="5">
        <f>SUM(J43/G43)*100</f>
        <v>16.835000884584833</v>
      </c>
    </row>
    <row r="44" spans="3:12" ht="14.25">
      <c r="C44" s="1" t="s">
        <v>102</v>
      </c>
      <c r="G44" s="2">
        <v>2995228</v>
      </c>
      <c r="J44" s="2">
        <v>505116.8</v>
      </c>
      <c r="K44" s="2">
        <f>SUM(G44-H44-I44-J44)</f>
        <v>2490111.2</v>
      </c>
      <c r="L44" s="5">
        <f>SUM(J44/G44)*100</f>
        <v>16.864051751652962</v>
      </c>
    </row>
    <row r="45" spans="3:12" ht="14.25">
      <c r="C45" s="1" t="s">
        <v>38</v>
      </c>
      <c r="G45" s="2">
        <v>5217604</v>
      </c>
      <c r="J45" s="2">
        <v>880500.35</v>
      </c>
      <c r="K45" s="2">
        <f>SUM(G45-H45-I45-J45)</f>
        <v>4337103.65</v>
      </c>
      <c r="L45" s="5">
        <f>SUM(J45/G45)*100</f>
        <v>16.87556874764739</v>
      </c>
    </row>
    <row r="46" spans="3:12" ht="14.25">
      <c r="C46" s="1" t="s">
        <v>43</v>
      </c>
      <c r="G46" s="2">
        <v>3633040</v>
      </c>
      <c r="J46" s="2">
        <v>614753.17</v>
      </c>
      <c r="K46" s="2">
        <f>SUM(G46-H46-I46-J46)</f>
        <v>3018286.83</v>
      </c>
      <c r="L46" s="5">
        <f>SUM(J46/G46)*100</f>
        <v>16.92117813181248</v>
      </c>
    </row>
    <row r="47" spans="3:12" ht="14.25">
      <c r="C47" s="1" t="s">
        <v>14</v>
      </c>
      <c r="G47" s="2">
        <v>11947564</v>
      </c>
      <c r="J47" s="2">
        <v>2022403.28</v>
      </c>
      <c r="K47" s="2">
        <f>SUM(G47-H47-I47-J47)</f>
        <v>9925160.72</v>
      </c>
      <c r="L47" s="5">
        <f>SUM(J47/G47)*100</f>
        <v>16.92732744515953</v>
      </c>
    </row>
    <row r="48" spans="3:12" ht="14.25">
      <c r="C48" s="1" t="s">
        <v>96</v>
      </c>
      <c r="G48" s="2">
        <v>3567720</v>
      </c>
      <c r="J48" s="2">
        <v>606914.51</v>
      </c>
      <c r="K48" s="2">
        <f>SUM(G48-H48-I48-J48)</f>
        <v>2960805.49</v>
      </c>
      <c r="L48" s="5">
        <f>SUM(J48/G48)*100</f>
        <v>17.011270783581672</v>
      </c>
    </row>
    <row r="49" spans="3:12" ht="14.25">
      <c r="C49" s="1" t="s">
        <v>106</v>
      </c>
      <c r="G49" s="2">
        <v>3878469</v>
      </c>
      <c r="J49" s="2">
        <v>660892.21</v>
      </c>
      <c r="K49" s="2">
        <f>SUM(G49-H49-I49-J49)</f>
        <v>3217576.79</v>
      </c>
      <c r="L49" s="5">
        <f>SUM(J49/G49)*100</f>
        <v>17.040028165753032</v>
      </c>
    </row>
    <row r="50" spans="3:12" ht="14.25">
      <c r="C50" s="1" t="s">
        <v>47</v>
      </c>
      <c r="G50" s="2">
        <v>3563264</v>
      </c>
      <c r="J50" s="2">
        <v>611780.24</v>
      </c>
      <c r="K50" s="2">
        <f>SUM(G50-H50-I50-J50)</f>
        <v>2951483.76</v>
      </c>
      <c r="L50" s="5">
        <f>SUM(J50/G50)*100</f>
        <v>17.169096648466127</v>
      </c>
    </row>
    <row r="51" spans="3:12" ht="14.25">
      <c r="C51" s="1" t="s">
        <v>110</v>
      </c>
      <c r="G51" s="2">
        <v>4459352</v>
      </c>
      <c r="J51" s="2">
        <v>767501.37</v>
      </c>
      <c r="K51" s="2">
        <f>SUM(G51-H51-I51-J51)</f>
        <v>3691850.63</v>
      </c>
      <c r="L51" s="5">
        <f>SUM(J51/G51)*100</f>
        <v>17.211051516005014</v>
      </c>
    </row>
    <row r="52" spans="3:12" ht="14.25">
      <c r="C52" s="1" t="s">
        <v>83</v>
      </c>
      <c r="G52" s="2">
        <v>3242312</v>
      </c>
      <c r="J52" s="2">
        <v>561809.74</v>
      </c>
      <c r="K52" s="2">
        <f>SUM(G52-H52-I52-J52)</f>
        <v>2680502.26</v>
      </c>
      <c r="L52" s="5">
        <f>SUM(J52/G52)*100</f>
        <v>17.32744226959034</v>
      </c>
    </row>
    <row r="53" spans="3:12" ht="14.25">
      <c r="C53" s="1" t="s">
        <v>61</v>
      </c>
      <c r="G53" s="2">
        <v>3901960</v>
      </c>
      <c r="I53" s="7">
        <v>120000</v>
      </c>
      <c r="J53" s="2">
        <v>680454.67</v>
      </c>
      <c r="K53" s="2">
        <f>SUM(G53-H53-I53-J53)</f>
        <v>3101505.33</v>
      </c>
      <c r="L53" s="5">
        <f>SUM(J53/G53)*100</f>
        <v>17.43879153041036</v>
      </c>
    </row>
    <row r="54" spans="3:12" ht="14.25">
      <c r="C54" s="1" t="s">
        <v>121</v>
      </c>
      <c r="G54" s="2">
        <v>1678800</v>
      </c>
      <c r="J54" s="2">
        <v>293541.41</v>
      </c>
      <c r="K54" s="2">
        <f>SUM(G54-H54-I54-J54)</f>
        <v>1385258.59</v>
      </c>
      <c r="L54" s="5">
        <f>SUM(J54/G54)*100</f>
        <v>17.485192399332856</v>
      </c>
    </row>
    <row r="55" spans="3:12" ht="14.25">
      <c r="C55" s="1" t="s">
        <v>32</v>
      </c>
      <c r="G55" s="2">
        <v>3410532</v>
      </c>
      <c r="J55" s="2">
        <v>599724.09</v>
      </c>
      <c r="K55" s="2">
        <f>SUM(G55-H55-I55-J55)</f>
        <v>2810807.91</v>
      </c>
      <c r="L55" s="5">
        <f>SUM(J55/G55)*100</f>
        <v>17.584473331433337</v>
      </c>
    </row>
    <row r="56" spans="3:12" ht="14.25">
      <c r="C56" s="1" t="s">
        <v>99</v>
      </c>
      <c r="G56" s="2">
        <v>3965937</v>
      </c>
      <c r="J56" s="2">
        <v>700231.8</v>
      </c>
      <c r="K56" s="2">
        <f>SUM(G56-H56-I56-J56)</f>
        <v>3265705.2</v>
      </c>
      <c r="L56" s="5">
        <f>SUM(J56/G56)*100</f>
        <v>17.656150362449026</v>
      </c>
    </row>
    <row r="57" spans="3:12" ht="14.25">
      <c r="C57" s="1" t="s">
        <v>75</v>
      </c>
      <c r="G57" s="2">
        <v>4230484</v>
      </c>
      <c r="J57" s="2">
        <v>753863.35</v>
      </c>
      <c r="K57" s="2">
        <f>SUM(G57-H57-I57-J57)</f>
        <v>3476620.65</v>
      </c>
      <c r="L57" s="5">
        <f>SUM(J57/G57)*100</f>
        <v>17.819789650545896</v>
      </c>
    </row>
    <row r="58" spans="3:12" ht="14.25">
      <c r="C58" s="1" t="s">
        <v>87</v>
      </c>
      <c r="G58" s="2">
        <v>3680300</v>
      </c>
      <c r="J58" s="2">
        <v>657376.55</v>
      </c>
      <c r="K58" s="2">
        <f>SUM(G58-H58-I58-J58)</f>
        <v>3022923.45</v>
      </c>
      <c r="L58" s="5">
        <f>SUM(J58/G58)*100</f>
        <v>17.862037062196016</v>
      </c>
    </row>
    <row r="59" spans="3:12" ht="14.25">
      <c r="C59" s="1" t="s">
        <v>62</v>
      </c>
      <c r="G59" s="2">
        <v>4148240</v>
      </c>
      <c r="I59" s="7">
        <v>189000</v>
      </c>
      <c r="J59" s="2">
        <v>741035.33</v>
      </c>
      <c r="K59" s="2">
        <f>SUM(G59-H59-I59-J59)</f>
        <v>3218204.67</v>
      </c>
      <c r="L59" s="5">
        <f>SUM(J59/G59)*100</f>
        <v>17.86384900584344</v>
      </c>
    </row>
    <row r="60" spans="3:12" ht="14.25">
      <c r="C60" s="1" t="s">
        <v>82</v>
      </c>
      <c r="G60" s="2">
        <v>3076272</v>
      </c>
      <c r="J60" s="2">
        <v>550808.07</v>
      </c>
      <c r="K60" s="2">
        <f>SUM(G60-H60-I60-J60)</f>
        <v>2525463.93</v>
      </c>
      <c r="L60" s="5">
        <f>SUM(J60/G60)*100</f>
        <v>17.90505098378817</v>
      </c>
    </row>
    <row r="61" spans="3:12" ht="14.25">
      <c r="C61" s="1" t="s">
        <v>60</v>
      </c>
      <c r="G61" s="2">
        <v>3290240</v>
      </c>
      <c r="J61" s="2">
        <v>589128.83</v>
      </c>
      <c r="K61" s="2">
        <f>SUM(G61-H61-I61-J61)</f>
        <v>2701111.17</v>
      </c>
      <c r="L61" s="5">
        <f>SUM(J61/G61)*100</f>
        <v>17.905345202781557</v>
      </c>
    </row>
    <row r="62" spans="3:12" ht="14.25">
      <c r="C62" s="1" t="s">
        <v>95</v>
      </c>
      <c r="G62" s="2">
        <v>3088640</v>
      </c>
      <c r="J62" s="2">
        <v>554415.48</v>
      </c>
      <c r="K62" s="2">
        <f>SUM(G62-H62-I62-J62)</f>
        <v>2534224.52</v>
      </c>
      <c r="L62" s="5">
        <f>SUM(J62/G62)*100</f>
        <v>17.950148932863655</v>
      </c>
    </row>
    <row r="63" spans="3:12" ht="14.25">
      <c r="C63" s="1" t="s">
        <v>67</v>
      </c>
      <c r="G63" s="2">
        <v>4011080</v>
      </c>
      <c r="J63" s="2">
        <v>722371.27</v>
      </c>
      <c r="K63" s="2">
        <f>SUM(G63-H63-I63-J63)</f>
        <v>3288708.73</v>
      </c>
      <c r="L63" s="5">
        <f>SUM(J63/G63)*100</f>
        <v>18.00939572384495</v>
      </c>
    </row>
    <row r="64" spans="3:12" ht="14.25">
      <c r="C64" s="1" t="s">
        <v>59</v>
      </c>
      <c r="G64" s="2">
        <v>4192364</v>
      </c>
      <c r="J64" s="2">
        <v>757124.73</v>
      </c>
      <c r="K64" s="2">
        <f>SUM(G64-H64-I64-J64)</f>
        <v>3435239.27</v>
      </c>
      <c r="L64" s="5">
        <f>SUM(J64/G64)*100</f>
        <v>18.059613382807406</v>
      </c>
    </row>
    <row r="65" spans="3:12" ht="14.25">
      <c r="C65" s="1" t="s">
        <v>98</v>
      </c>
      <c r="G65" s="2">
        <v>3654156</v>
      </c>
      <c r="I65" s="7">
        <v>18925</v>
      </c>
      <c r="J65" s="2">
        <v>661050.37</v>
      </c>
      <c r="K65" s="2">
        <f>SUM(G65-H65-I65-J65)</f>
        <v>2974180.63</v>
      </c>
      <c r="L65" s="5">
        <f>SUM(J65/G65)*100</f>
        <v>18.09037079971408</v>
      </c>
    </row>
    <row r="66" spans="3:12" ht="14.25">
      <c r="C66" s="1" t="s">
        <v>80</v>
      </c>
      <c r="G66" s="2">
        <v>3426760</v>
      </c>
      <c r="I66" s="7">
        <v>419525</v>
      </c>
      <c r="J66" s="2">
        <v>620528.8</v>
      </c>
      <c r="K66" s="2">
        <f>SUM(G66-H66-I66-J66)</f>
        <v>2386706.2</v>
      </c>
      <c r="L66" s="5">
        <f>SUM(J66/G66)*100</f>
        <v>18.10832389779267</v>
      </c>
    </row>
    <row r="67" spans="3:12" ht="14.25">
      <c r="C67" s="1" t="s">
        <v>76</v>
      </c>
      <c r="G67" s="2">
        <v>3803760</v>
      </c>
      <c r="J67" s="2">
        <v>689362.43</v>
      </c>
      <c r="K67" s="2">
        <f>SUM(G67-H67-I67-J67)</f>
        <v>3114397.57</v>
      </c>
      <c r="L67" s="5">
        <f>SUM(J67/G67)*100</f>
        <v>18.12318416514186</v>
      </c>
    </row>
    <row r="68" spans="3:12" ht="14.25">
      <c r="C68" s="1" t="s">
        <v>54</v>
      </c>
      <c r="G68" s="2">
        <v>4529784</v>
      </c>
      <c r="J68" s="2">
        <v>822661.16</v>
      </c>
      <c r="K68" s="2">
        <f>SUM(G68-H68-I68-J68)</f>
        <v>3707122.84</v>
      </c>
      <c r="L68" s="5">
        <f>SUM(J68/G68)*100</f>
        <v>18.161156470153987</v>
      </c>
    </row>
    <row r="69" spans="3:12" ht="14.25">
      <c r="C69" s="1" t="s">
        <v>88</v>
      </c>
      <c r="G69" s="2">
        <v>2902220</v>
      </c>
      <c r="J69" s="2">
        <v>527126.62</v>
      </c>
      <c r="K69" s="2">
        <f>SUM(G69-H69-I69-J69)</f>
        <v>2375093.38</v>
      </c>
      <c r="L69" s="5">
        <f>SUM(J69/G69)*100</f>
        <v>18.162876005264934</v>
      </c>
    </row>
    <row r="70" spans="3:12" ht="14.25">
      <c r="C70" s="1" t="s">
        <v>16</v>
      </c>
      <c r="G70" s="2">
        <v>3542176</v>
      </c>
      <c r="I70" s="7">
        <v>33764</v>
      </c>
      <c r="J70" s="2">
        <v>644969.01</v>
      </c>
      <c r="K70" s="2">
        <f>SUM(G70-H70-I70-J70)</f>
        <v>2863442.99</v>
      </c>
      <c r="L70" s="5">
        <f>SUM(J70/G70)*100</f>
        <v>18.208271130514124</v>
      </c>
    </row>
    <row r="71" spans="3:12" ht="14.25">
      <c r="C71" s="1" t="s">
        <v>58</v>
      </c>
      <c r="G71" s="2">
        <v>3547456</v>
      </c>
      <c r="J71" s="2">
        <v>648246.58</v>
      </c>
      <c r="K71" s="2">
        <f>SUM(G71-H71-I71-J71)</f>
        <v>2899209.42</v>
      </c>
      <c r="L71" s="5">
        <f>SUM(J71/G71)*100</f>
        <v>18.273562237276515</v>
      </c>
    </row>
    <row r="72" spans="3:12" ht="14.25">
      <c r="C72" s="1" t="s">
        <v>86</v>
      </c>
      <c r="G72" s="2">
        <v>2871744</v>
      </c>
      <c r="J72" s="2">
        <v>526000.83</v>
      </c>
      <c r="K72" s="2">
        <f>SUM(G72-H72-I72-J72)</f>
        <v>2345743.17</v>
      </c>
      <c r="L72" s="5">
        <f>SUM(J72/G72)*100</f>
        <v>18.316424792739184</v>
      </c>
    </row>
    <row r="73" spans="3:12" ht="14.25">
      <c r="C73" s="1" t="s">
        <v>84</v>
      </c>
      <c r="G73" s="2">
        <v>2715200</v>
      </c>
      <c r="J73" s="2">
        <v>497996.22</v>
      </c>
      <c r="K73" s="2">
        <f>SUM(G73-H73-I73-J73)</f>
        <v>2217203.7800000003</v>
      </c>
      <c r="L73" s="5">
        <f>SUM(J73/G73)*100</f>
        <v>18.34105111962286</v>
      </c>
    </row>
    <row r="74" spans="3:12" ht="14.25">
      <c r="C74" s="1" t="s">
        <v>73</v>
      </c>
      <c r="G74" s="2">
        <v>2697240</v>
      </c>
      <c r="J74" s="2">
        <v>497072.41</v>
      </c>
      <c r="K74" s="2">
        <f>SUM(G74-H74-I74-J74)</f>
        <v>2200167.59</v>
      </c>
      <c r="L74" s="5">
        <f>SUM(J74/G74)*100</f>
        <v>18.428927718705047</v>
      </c>
    </row>
    <row r="75" spans="3:12" ht="14.25">
      <c r="C75" s="1" t="s">
        <v>101</v>
      </c>
      <c r="G75" s="2">
        <v>3217700</v>
      </c>
      <c r="J75" s="2">
        <v>593932.49</v>
      </c>
      <c r="K75" s="2">
        <f>SUM(G75-H75-I75-J75)</f>
        <v>2623767.51</v>
      </c>
      <c r="L75" s="5">
        <f>SUM(J75/G75)*100</f>
        <v>18.45829288000746</v>
      </c>
    </row>
    <row r="76" spans="3:12" ht="14.25">
      <c r="C76" s="1" t="s">
        <v>72</v>
      </c>
      <c r="G76" s="2">
        <v>3219740</v>
      </c>
      <c r="I76" s="7">
        <v>120000</v>
      </c>
      <c r="J76" s="2">
        <v>595407.59</v>
      </c>
      <c r="K76" s="2">
        <f>SUM(G76-H76-I76-J76)</f>
        <v>2504332.41</v>
      </c>
      <c r="L76" s="5">
        <f>SUM(J76/G76)*100</f>
        <v>18.492412120233308</v>
      </c>
    </row>
    <row r="77" spans="3:12" ht="14.25">
      <c r="C77" s="1" t="s">
        <v>56</v>
      </c>
      <c r="G77" s="2">
        <v>2536324</v>
      </c>
      <c r="J77" s="2">
        <v>469158.22</v>
      </c>
      <c r="K77" s="2">
        <f>SUM(G77-H77-I77-J77)</f>
        <v>2067165.78</v>
      </c>
      <c r="L77" s="5">
        <f>SUM(J77/G77)*100</f>
        <v>18.49756655695408</v>
      </c>
    </row>
    <row r="78" spans="3:12" ht="14.25">
      <c r="C78" s="1" t="s">
        <v>17</v>
      </c>
      <c r="G78" s="2">
        <v>5697868</v>
      </c>
      <c r="J78" s="2">
        <v>1059253.76</v>
      </c>
      <c r="K78" s="2">
        <f>SUM(G78-H78-I78-J78)</f>
        <v>4638614.24</v>
      </c>
      <c r="L78" s="5">
        <f>SUM(J78/G78)*100</f>
        <v>18.590352742464376</v>
      </c>
    </row>
    <row r="79" spans="3:12" ht="14.25">
      <c r="C79" s="1" t="s">
        <v>91</v>
      </c>
      <c r="G79" s="2">
        <v>2996180</v>
      </c>
      <c r="J79" s="2">
        <v>557972.03</v>
      </c>
      <c r="K79" s="2">
        <f>SUM(G79-H79-I79-J79)</f>
        <v>2438207.9699999997</v>
      </c>
      <c r="L79" s="5">
        <f>SUM(J79/G79)*100</f>
        <v>18.6227806740583</v>
      </c>
    </row>
    <row r="80" spans="3:12" ht="14.25">
      <c r="C80" s="1" t="s">
        <v>65</v>
      </c>
      <c r="G80" s="2">
        <v>3277880</v>
      </c>
      <c r="J80" s="2">
        <v>615565.58</v>
      </c>
      <c r="K80" s="2">
        <f>SUM(G80-H80-I80-J80)</f>
        <v>2662314.42</v>
      </c>
      <c r="L80" s="5">
        <f>SUM(J80/G80)*100</f>
        <v>18.779381185400318</v>
      </c>
    </row>
    <row r="81" spans="3:12" ht="14.25">
      <c r="C81" s="1" t="s">
        <v>57</v>
      </c>
      <c r="G81" s="2">
        <v>3203900</v>
      </c>
      <c r="J81" s="2">
        <v>606349.39</v>
      </c>
      <c r="K81" s="2">
        <f>SUM(G81-H81-I81-J81)</f>
        <v>2597550.61</v>
      </c>
      <c r="L81" s="5">
        <f>SUM(J81/G81)*100</f>
        <v>18.92535316333219</v>
      </c>
    </row>
    <row r="82" spans="3:12" ht="14.25">
      <c r="C82" s="1" t="s">
        <v>112</v>
      </c>
      <c r="G82" s="2">
        <v>3180352</v>
      </c>
      <c r="J82" s="2">
        <v>603831.33</v>
      </c>
      <c r="K82" s="2">
        <f>SUM(G82-H82-I82-J82)</f>
        <v>2576520.67</v>
      </c>
      <c r="L82" s="5">
        <f>SUM(J82/G82)*100</f>
        <v>18.986304975046785</v>
      </c>
    </row>
    <row r="83" spans="3:12" ht="14.25">
      <c r="C83" s="1" t="s">
        <v>92</v>
      </c>
      <c r="G83" s="2">
        <v>3420540</v>
      </c>
      <c r="J83" s="2">
        <v>651965.43</v>
      </c>
      <c r="K83" s="2">
        <f>SUM(G83-H83-I83-J83)</f>
        <v>2768574.57</v>
      </c>
      <c r="L83" s="5">
        <f>SUM(J83/G83)*100</f>
        <v>19.06030714448596</v>
      </c>
    </row>
    <row r="84" spans="3:12" ht="14.25">
      <c r="C84" s="1" t="s">
        <v>69</v>
      </c>
      <c r="G84" s="2">
        <v>3536724</v>
      </c>
      <c r="J84" s="2">
        <v>677612.82</v>
      </c>
      <c r="K84" s="2">
        <f>SUM(G84-H84-I84-J84)</f>
        <v>2859111.18</v>
      </c>
      <c r="L84" s="5">
        <f>SUM(J84/G84)*100</f>
        <v>19.159335588527686</v>
      </c>
    </row>
    <row r="85" spans="3:12" ht="14.25">
      <c r="C85" s="1" t="s">
        <v>93</v>
      </c>
      <c r="G85" s="2">
        <v>3691720</v>
      </c>
      <c r="J85" s="2">
        <v>707795.53</v>
      </c>
      <c r="K85" s="2">
        <f>SUM(G85-H85-I85-J85)</f>
        <v>2983924.4699999997</v>
      </c>
      <c r="L85" s="5">
        <f>SUM(J85/G85)*100</f>
        <v>19.172513895961774</v>
      </c>
    </row>
    <row r="86" spans="3:12" ht="14.25">
      <c r="C86" s="1" t="s">
        <v>125</v>
      </c>
      <c r="G86" s="2">
        <v>14583240</v>
      </c>
      <c r="I86" s="7">
        <v>14400</v>
      </c>
      <c r="J86" s="2">
        <v>2820609.8</v>
      </c>
      <c r="K86" s="2">
        <f>SUM(G86-H86-I86-J86)</f>
        <v>11748230.2</v>
      </c>
      <c r="L86" s="5">
        <f>SUM(J86/G86)*100</f>
        <v>19.341448128125162</v>
      </c>
    </row>
    <row r="87" spans="3:12" ht="14.25">
      <c r="C87" s="1" t="s">
        <v>111</v>
      </c>
      <c r="G87" s="2">
        <v>2728104</v>
      </c>
      <c r="J87" s="2">
        <v>528375.66</v>
      </c>
      <c r="K87" s="2">
        <f>SUM(G87-H87-I87-J87)</f>
        <v>2199728.34</v>
      </c>
      <c r="L87" s="5">
        <f>SUM(J87/G87)*100</f>
        <v>19.367870872957923</v>
      </c>
    </row>
    <row r="88" spans="3:12" ht="14.25">
      <c r="C88" s="1" t="s">
        <v>63</v>
      </c>
      <c r="G88" s="2">
        <v>3944600</v>
      </c>
      <c r="J88" s="2">
        <v>769444.15</v>
      </c>
      <c r="K88" s="2">
        <f>SUM(G88-H88-I88-J88)</f>
        <v>3175155.85</v>
      </c>
      <c r="L88" s="5">
        <f>SUM(J88/G88)*100</f>
        <v>19.50626552755666</v>
      </c>
    </row>
    <row r="89" spans="3:12" ht="14.25">
      <c r="C89" s="1" t="s">
        <v>64</v>
      </c>
      <c r="G89" s="2">
        <v>3408620</v>
      </c>
      <c r="J89" s="2">
        <v>665870.48</v>
      </c>
      <c r="K89" s="2">
        <f>SUM(G89-H89-I89-J89)</f>
        <v>2742749.52</v>
      </c>
      <c r="L89" s="5">
        <f>SUM(J89/G89)*100</f>
        <v>19.53489916740499</v>
      </c>
    </row>
    <row r="90" spans="3:12" ht="14.25">
      <c r="C90" s="1" t="s">
        <v>115</v>
      </c>
      <c r="G90" s="2">
        <v>3203016</v>
      </c>
      <c r="J90" s="2">
        <v>625882.69</v>
      </c>
      <c r="K90" s="2">
        <f>SUM(G90-H90-I90-J90)</f>
        <v>2577133.31</v>
      </c>
      <c r="L90" s="5">
        <f>SUM(J90/G90)*100</f>
        <v>19.540417219270836</v>
      </c>
    </row>
    <row r="91" spans="3:12" ht="14.25">
      <c r="C91" s="1" t="s">
        <v>103</v>
      </c>
      <c r="G91" s="2">
        <v>3281808</v>
      </c>
      <c r="J91" s="2">
        <v>644370.23</v>
      </c>
      <c r="K91" s="2">
        <f>SUM(G91-H91-I91-J91)</f>
        <v>2637437.77</v>
      </c>
      <c r="L91" s="5">
        <f>SUM(J91/G91)*100</f>
        <v>19.63461086084256</v>
      </c>
    </row>
    <row r="92" spans="3:12" ht="14.25">
      <c r="C92" s="1" t="s">
        <v>70</v>
      </c>
      <c r="G92" s="2">
        <v>3021680</v>
      </c>
      <c r="I92" s="7">
        <v>4275</v>
      </c>
      <c r="J92" s="2">
        <v>594269.54</v>
      </c>
      <c r="K92" s="2">
        <f>SUM(G92-H92-I92-J92)</f>
        <v>2423135.46</v>
      </c>
      <c r="L92" s="5">
        <f>SUM(J92/G92)*100</f>
        <v>19.6668588334966</v>
      </c>
    </row>
    <row r="93" spans="3:12" ht="14.25">
      <c r="C93" s="1" t="s">
        <v>113</v>
      </c>
      <c r="G93" s="2">
        <v>4195988</v>
      </c>
      <c r="J93" s="2">
        <v>837798.11</v>
      </c>
      <c r="K93" s="2">
        <f>SUM(G93-H93-I93-J93)</f>
        <v>3358189.89</v>
      </c>
      <c r="L93" s="5">
        <f>SUM(J93/G93)*100</f>
        <v>19.966646949419303</v>
      </c>
    </row>
    <row r="94" spans="3:12" ht="14.25">
      <c r="C94" s="1" t="s">
        <v>46</v>
      </c>
      <c r="G94" s="2">
        <v>4478696</v>
      </c>
      <c r="J94" s="2">
        <v>902622.94</v>
      </c>
      <c r="K94" s="2">
        <f>SUM(G94-H94-I94-J94)</f>
        <v>3576073.06</v>
      </c>
      <c r="L94" s="5">
        <f>SUM(J94/G94)*100</f>
        <v>20.153699648290484</v>
      </c>
    </row>
    <row r="95" spans="3:12" ht="14.25">
      <c r="C95" s="1" t="s">
        <v>34</v>
      </c>
      <c r="G95" s="2">
        <v>7323666</v>
      </c>
      <c r="I95" s="7">
        <v>60706.3</v>
      </c>
      <c r="J95" s="2">
        <v>1478740.26</v>
      </c>
      <c r="K95" s="2">
        <f>SUM(G95-H95-I95-J95)</f>
        <v>5784219.44</v>
      </c>
      <c r="L95" s="5">
        <f>SUM(J95/G95)*100</f>
        <v>20.191257493173502</v>
      </c>
    </row>
    <row r="96" spans="3:12" ht="14.25">
      <c r="C96" s="1" t="s">
        <v>35</v>
      </c>
      <c r="G96" s="2">
        <v>8113760</v>
      </c>
      <c r="J96" s="2">
        <v>1642401.72</v>
      </c>
      <c r="K96" s="2">
        <f>SUM(G96-H96-I96-J96)</f>
        <v>6471358.28</v>
      </c>
      <c r="L96" s="5">
        <f>SUM(J96/G96)*100</f>
        <v>20.242177732641835</v>
      </c>
    </row>
    <row r="97" spans="3:12" ht="14.25">
      <c r="C97" s="1" t="s">
        <v>105</v>
      </c>
      <c r="G97" s="2">
        <v>4382544</v>
      </c>
      <c r="J97" s="2">
        <v>888078.44</v>
      </c>
      <c r="K97" s="2">
        <f>SUM(G97-H97-I97-J97)</f>
        <v>3494465.56</v>
      </c>
      <c r="L97" s="5">
        <f>SUM(J97/G97)*100</f>
        <v>20.263993698637137</v>
      </c>
    </row>
    <row r="98" spans="3:12" ht="14.25">
      <c r="C98" s="1" t="s">
        <v>37</v>
      </c>
      <c r="G98" s="2">
        <v>10362036</v>
      </c>
      <c r="J98" s="2">
        <v>2129215.38</v>
      </c>
      <c r="K98" s="2">
        <f>SUM(G98-H98-I98-J98)</f>
        <v>8232820.62</v>
      </c>
      <c r="L98" s="5">
        <f>SUM(J98/G98)*100</f>
        <v>20.548233764098097</v>
      </c>
    </row>
    <row r="99" spans="3:12" ht="14.25">
      <c r="C99" s="1" t="s">
        <v>26</v>
      </c>
      <c r="G99" s="2">
        <v>6952280</v>
      </c>
      <c r="I99" s="7">
        <v>30000</v>
      </c>
      <c r="J99" s="2">
        <v>1430388.49</v>
      </c>
      <c r="K99" s="2">
        <f>SUM(G99-H99-I99-J99)</f>
        <v>5491891.51</v>
      </c>
      <c r="L99" s="5">
        <f>SUM(J99/G99)*100</f>
        <v>20.574379771815863</v>
      </c>
    </row>
    <row r="100" spans="3:12" ht="14.25">
      <c r="C100" s="1" t="s">
        <v>28</v>
      </c>
      <c r="G100" s="2">
        <v>3779212</v>
      </c>
      <c r="I100" s="7">
        <v>87637.8</v>
      </c>
      <c r="J100" s="2">
        <v>782360.06</v>
      </c>
      <c r="K100" s="2">
        <f>SUM(G100-H100-I100-J100)</f>
        <v>2909214.14</v>
      </c>
      <c r="L100" s="5">
        <f>SUM(J100/G100)*100</f>
        <v>20.701671671237285</v>
      </c>
    </row>
    <row r="101" spans="3:12" ht="14.25">
      <c r="C101" s="1" t="s">
        <v>81</v>
      </c>
      <c r="G101" s="2">
        <v>3081660</v>
      </c>
      <c r="J101" s="2">
        <v>641264.3</v>
      </c>
      <c r="K101" s="2">
        <f>SUM(G101-H101-I101-J101)</f>
        <v>2440395.7</v>
      </c>
      <c r="L101" s="5">
        <f>SUM(J101/G101)*100</f>
        <v>20.809054211042103</v>
      </c>
    </row>
    <row r="102" spans="3:12" ht="14.25">
      <c r="C102" s="1" t="s">
        <v>104</v>
      </c>
      <c r="G102" s="2">
        <v>3182324</v>
      </c>
      <c r="J102" s="2">
        <v>669293.88</v>
      </c>
      <c r="K102" s="2">
        <f>SUM(G102-H102-I102-J102)</f>
        <v>2513030.12</v>
      </c>
      <c r="L102" s="5">
        <f>SUM(J102/G102)*100</f>
        <v>21.03160708966152</v>
      </c>
    </row>
    <row r="103" spans="3:12" ht="14.25">
      <c r="C103" s="1" t="s">
        <v>94</v>
      </c>
      <c r="G103" s="2">
        <v>3375372</v>
      </c>
      <c r="J103" s="2">
        <v>709973.85</v>
      </c>
      <c r="K103" s="2">
        <f>SUM(G103-H103-I103-J103)</f>
        <v>2665398.15</v>
      </c>
      <c r="L103" s="5">
        <f>SUM(J103/G103)*100</f>
        <v>21.033943814192924</v>
      </c>
    </row>
    <row r="104" spans="3:12" ht="14.25">
      <c r="C104" s="1" t="s">
        <v>79</v>
      </c>
      <c r="G104" s="2">
        <v>3718280</v>
      </c>
      <c r="J104" s="2">
        <v>782512.67</v>
      </c>
      <c r="K104" s="2">
        <f>SUM(G104-H104-I104-J104)</f>
        <v>2935767.33</v>
      </c>
      <c r="L104" s="5">
        <f>SUM(J104/G104)*100</f>
        <v>21.045017319836052</v>
      </c>
    </row>
    <row r="105" spans="3:12" ht="14.25">
      <c r="C105" s="1" t="s">
        <v>36</v>
      </c>
      <c r="G105" s="2">
        <v>5141620</v>
      </c>
      <c r="I105" s="7">
        <v>72142.25</v>
      </c>
      <c r="J105" s="2">
        <v>1082639.99</v>
      </c>
      <c r="K105" s="2">
        <f>SUM(G105-H105-I105-J105)</f>
        <v>3986837.76</v>
      </c>
      <c r="L105" s="5">
        <f>SUM(J105/G105)*100</f>
        <v>21.056398372497384</v>
      </c>
    </row>
    <row r="106" spans="3:12" ht="14.25">
      <c r="C106" s="1" t="s">
        <v>13</v>
      </c>
      <c r="G106" s="2">
        <v>6552856</v>
      </c>
      <c r="I106" s="7">
        <v>1040080</v>
      </c>
      <c r="J106" s="2">
        <v>1408708.67</v>
      </c>
      <c r="K106" s="2">
        <f>SUM(G106-H106-I106-J106)</f>
        <v>4104067.33</v>
      </c>
      <c r="L106" s="5">
        <f>SUM(J106/G106)*100</f>
        <v>21.497628972771565</v>
      </c>
    </row>
    <row r="107" spans="3:12" ht="14.25">
      <c r="C107" s="1" t="s">
        <v>89</v>
      </c>
      <c r="G107" s="2">
        <v>3274700</v>
      </c>
      <c r="J107" s="2">
        <v>707153.13</v>
      </c>
      <c r="K107" s="2">
        <f>SUM(G107-H107-I107-J107)</f>
        <v>2567546.87</v>
      </c>
      <c r="L107" s="5">
        <f>SUM(J107/G107)*100</f>
        <v>21.594440101383334</v>
      </c>
    </row>
    <row r="108" spans="3:12" ht="14.25">
      <c r="C108" s="1" t="s">
        <v>53</v>
      </c>
      <c r="G108" s="2">
        <v>4710240</v>
      </c>
      <c r="J108" s="2">
        <v>1028514.59</v>
      </c>
      <c r="K108" s="2">
        <f>SUM(G108-H108-I108-J108)</f>
        <v>3681725.41</v>
      </c>
      <c r="L108" s="5">
        <f>SUM(J108/G108)*100</f>
        <v>21.83571516525697</v>
      </c>
    </row>
    <row r="109" spans="3:12" ht="14.25">
      <c r="C109" s="1" t="s">
        <v>124</v>
      </c>
      <c r="G109" s="2">
        <v>13080601.95</v>
      </c>
      <c r="I109" s="7">
        <v>407105.52</v>
      </c>
      <c r="J109" s="2">
        <v>2901643.96</v>
      </c>
      <c r="K109" s="2">
        <f>SUM(G109-H109-I109-J109)</f>
        <v>9771852.469999999</v>
      </c>
      <c r="L109" s="5">
        <f>SUM(J109/G109)*100</f>
        <v>22.182801457390116</v>
      </c>
    </row>
    <row r="110" spans="3:12" ht="14.25">
      <c r="C110" s="1" t="s">
        <v>20</v>
      </c>
      <c r="G110" s="2">
        <v>2678592</v>
      </c>
      <c r="J110" s="2">
        <v>603235.72</v>
      </c>
      <c r="K110" s="2">
        <f>SUM(G110-H110-I110-J110)</f>
        <v>2075356.28</v>
      </c>
      <c r="L110" s="5">
        <f>SUM(J110/G110)*100</f>
        <v>22.520627254916015</v>
      </c>
    </row>
    <row r="111" spans="3:12" ht="14.25">
      <c r="C111" s="1" t="s">
        <v>12</v>
      </c>
      <c r="G111" s="2">
        <v>6483068</v>
      </c>
      <c r="I111" s="7">
        <v>473881</v>
      </c>
      <c r="J111" s="2">
        <v>1471596.85</v>
      </c>
      <c r="K111" s="2">
        <f>SUM(G111-H111-I111-J111)</f>
        <v>4537590.15</v>
      </c>
      <c r="L111" s="5">
        <f>SUM(J111/G111)*100</f>
        <v>22.69908089811799</v>
      </c>
    </row>
    <row r="112" spans="3:12" ht="14.25">
      <c r="C112" s="1" t="s">
        <v>27</v>
      </c>
      <c r="G112" s="2">
        <v>4890036</v>
      </c>
      <c r="J112" s="2">
        <v>1132771.06</v>
      </c>
      <c r="K112" s="2">
        <f>SUM(G112-H112-I112-J112)</f>
        <v>3757264.94</v>
      </c>
      <c r="L112" s="5">
        <f>SUM(J112/G112)*100</f>
        <v>23.164881812731032</v>
      </c>
    </row>
    <row r="113" spans="3:12" ht="14.25">
      <c r="C113" s="1" t="s">
        <v>51</v>
      </c>
      <c r="G113" s="2">
        <v>2861392</v>
      </c>
      <c r="J113" s="2">
        <v>697362.91</v>
      </c>
      <c r="K113" s="2">
        <f>SUM(G113-H113-I113-J113)</f>
        <v>2164029.09</v>
      </c>
      <c r="L113" s="5">
        <f>SUM(J113/G113)*100</f>
        <v>24.37145661971516</v>
      </c>
    </row>
    <row r="114" spans="3:12" ht="14.25">
      <c r="C114" s="1" t="s">
        <v>29</v>
      </c>
      <c r="G114" s="2">
        <v>6262292</v>
      </c>
      <c r="I114" s="7">
        <v>8976.25</v>
      </c>
      <c r="J114" s="2">
        <v>1577806.76</v>
      </c>
      <c r="K114" s="2">
        <f>SUM(G114-H114-I114-J114)</f>
        <v>4675508.99</v>
      </c>
      <c r="L114" s="5">
        <f>SUM(J114/G114)*100</f>
        <v>25.195355949546904</v>
      </c>
    </row>
    <row r="115" spans="3:12" ht="14.25">
      <c r="C115" s="1" t="s">
        <v>55</v>
      </c>
      <c r="G115" s="2">
        <v>3325524</v>
      </c>
      <c r="J115" s="2">
        <v>839556.67</v>
      </c>
      <c r="K115" s="2">
        <f>SUM(G115-H115-I115-J115)</f>
        <v>2485967.33</v>
      </c>
      <c r="L115" s="5">
        <f>SUM(J115/G115)*100</f>
        <v>25.245846068168504</v>
      </c>
    </row>
    <row r="116" spans="3:12" ht="14.25">
      <c r="C116" s="1" t="s">
        <v>24</v>
      </c>
      <c r="G116" s="2">
        <v>3092494</v>
      </c>
      <c r="J116" s="2">
        <v>791885.41</v>
      </c>
      <c r="K116" s="2">
        <f>SUM(G116-H116-I116-J116)</f>
        <v>2300608.59</v>
      </c>
      <c r="L116" s="5">
        <f>SUM(J116/G116)*100</f>
        <v>25.606691880404618</v>
      </c>
    </row>
    <row r="117" spans="3:12" ht="14.25">
      <c r="C117" s="1" t="s">
        <v>97</v>
      </c>
      <c r="G117" s="2">
        <v>3547772</v>
      </c>
      <c r="J117" s="2">
        <v>909630.91</v>
      </c>
      <c r="K117" s="2">
        <f>SUM(G117-H117-I117-J117)</f>
        <v>2638141.09</v>
      </c>
      <c r="L117" s="5">
        <f>SUM(J117/G117)*100</f>
        <v>25.639497408514416</v>
      </c>
    </row>
    <row r="118" spans="3:12" ht="14.25">
      <c r="C118" s="1" t="s">
        <v>18</v>
      </c>
      <c r="G118" s="2">
        <v>6574396</v>
      </c>
      <c r="J118" s="2">
        <v>1706877.37</v>
      </c>
      <c r="K118" s="2">
        <f>SUM(G118-H118-I118-J118)</f>
        <v>4867518.63</v>
      </c>
      <c r="L118" s="5">
        <f>SUM(J118/G118)*100</f>
        <v>25.962497087184893</v>
      </c>
    </row>
    <row r="119" spans="3:12" ht="14.25">
      <c r="C119" s="1" t="s">
        <v>39</v>
      </c>
      <c r="G119" s="2">
        <v>2725334</v>
      </c>
      <c r="J119" s="2">
        <v>723326.87</v>
      </c>
      <c r="K119" s="2">
        <f>SUM(G119-H119-I119-J119)</f>
        <v>2002007.13</v>
      </c>
      <c r="L119" s="5">
        <f>SUM(J119/G119)*100</f>
        <v>26.540852240496026</v>
      </c>
    </row>
    <row r="120" spans="3:12" ht="14.25">
      <c r="C120" s="1" t="s">
        <v>31</v>
      </c>
      <c r="G120" s="2">
        <v>3568020</v>
      </c>
      <c r="J120" s="2">
        <v>957511.93</v>
      </c>
      <c r="K120" s="2">
        <f>SUM(G120-H120-I120-J120)</f>
        <v>2610508.07</v>
      </c>
      <c r="L120" s="5">
        <f>SUM(J120/G120)*100</f>
        <v>26.83594626711734</v>
      </c>
    </row>
    <row r="121" spans="3:12" ht="14.25">
      <c r="C121" s="1" t="s">
        <v>127</v>
      </c>
      <c r="G121" s="2">
        <v>10929969900</v>
      </c>
      <c r="I121" s="7">
        <v>31220</v>
      </c>
      <c r="J121" s="2">
        <v>3085814332.24</v>
      </c>
      <c r="K121" s="2">
        <f>SUM(G121-H121-I121-J121)</f>
        <v>7844124347.76</v>
      </c>
      <c r="L121" s="5">
        <f>SUM(J121/G121)*100</f>
        <v>28.232596800106464</v>
      </c>
    </row>
    <row r="122" spans="3:12" ht="14.25">
      <c r="C122" s="1" t="s">
        <v>126</v>
      </c>
      <c r="G122" s="2">
        <v>6344820</v>
      </c>
      <c r="I122" s="7">
        <v>24091.8</v>
      </c>
      <c r="J122" s="2">
        <v>1795961.7</v>
      </c>
      <c r="K122" s="2">
        <f>SUM(G122-H122-I122-J122)</f>
        <v>4524766.5</v>
      </c>
      <c r="L122" s="5">
        <f>SUM(J122/G122)*100</f>
        <v>28.30595194189906</v>
      </c>
    </row>
    <row r="123" spans="3:12" ht="14.25">
      <c r="C123" s="1" t="s">
        <v>129</v>
      </c>
      <c r="G123" s="2">
        <v>381411.05</v>
      </c>
      <c r="J123" s="2">
        <v>134906.5</v>
      </c>
      <c r="K123" s="2">
        <f>SUM(G123-H123-I123-J123)</f>
        <v>246504.55</v>
      </c>
      <c r="L123" s="5">
        <f>SUM(J123/G123)*100</f>
        <v>35.37037010333078</v>
      </c>
    </row>
    <row r="124" spans="3:12" ht="14.25">
      <c r="C124" s="1" t="s">
        <v>128</v>
      </c>
      <c r="G124" s="2">
        <v>185900</v>
      </c>
      <c r="J124" s="2">
        <v>174533</v>
      </c>
      <c r="K124" s="2">
        <f>SUM(G124-H124-I124-J124)</f>
        <v>11367</v>
      </c>
      <c r="L124" s="5">
        <f>SUM(J124/G124)*100</f>
        <v>93.88542227003765</v>
      </c>
    </row>
    <row r="125" spans="3:12" ht="14.25">
      <c r="C125" s="1" t="s">
        <v>130</v>
      </c>
      <c r="G125" s="7"/>
      <c r="J125" s="2">
        <v>39676821.99</v>
      </c>
      <c r="K125" s="2">
        <f>SUM(G125-H125-I125-J125)</f>
        <v>-39676821.99</v>
      </c>
      <c r="L125" s="5" t="e">
        <f>SUM(J125/G125)*100</f>
        <v>#DIV/0!</v>
      </c>
    </row>
    <row r="126" ht="14.25">
      <c r="G126" s="5"/>
    </row>
  </sheetData>
  <sheetProtection/>
  <printOptions/>
  <pageMargins left="0.11811023622047245" right="0.11811023622047245" top="0.11811023622047245" bottom="0.11811023622047245" header="0.11811023622047245" footer="0.11811023622047245"/>
  <pageSetup orientation="landscape" paperSize="9" r:id="rId1"/>
  <headerFooter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Dcy-fund005</dc:creator>
  <cp:keywords/>
  <dc:description/>
  <cp:lastModifiedBy>dcy</cp:lastModifiedBy>
  <cp:lastPrinted>2019-12-06T09:40:24Z</cp:lastPrinted>
  <dcterms:created xsi:type="dcterms:W3CDTF">2019-10-12T04:23:50Z</dcterms:created>
  <dcterms:modified xsi:type="dcterms:W3CDTF">2023-12-06T02:32:03Z</dcterms:modified>
  <cp:category/>
  <cp:version/>
  <cp:contentType/>
  <cp:contentStatus/>
</cp:coreProperties>
</file>