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<sst xmlns="http://schemas.openxmlformats.org/spreadsheetml/2006/main" count="132" uniqueCount="132">
  <si>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</si>
  <si>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</si>
  <si>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</si>
  <si>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</si>
  <si>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</si>
  <si>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</si>
  <si>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</si>
  <si>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</si>
  <si>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</si>
  <si>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</si>
  <si>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</si>
  <si>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</si>
  <si>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</si>
  <si>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</si>
  <si>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</si>
  <si>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</si>
  <si>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</si>
  <si>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</si>
  <si>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</si>
  <si>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</si>
  <si>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</si>
  <si>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</si>
  <si>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</si>
  <si>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</si>
  <si>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</si>
  <si>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</si>
  <si>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</si>
  <si>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</si>
  <si>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</si>
  <si>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</si>
  <si>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</si>
  <si>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</si>
  <si>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</si>
  <si>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</si>
  <si>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</si>
  <si>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</si>
  <si>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</si>
  <si>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</si>
  <si>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</si>
  <si>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</si>
  <si>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</si>
  <si>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</si>
  <si>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</si>
  <si>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</si>
  <si>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</si>
  <si>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</si>
  <si>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</si>
  <si>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</si>
  <si>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</si>
  <si>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</si>
  <si>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</si>
  <si>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</si>
  <si>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</si>
  <si>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</si>
  <si>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</si>
  <si>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</si>
  <si>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</si>
  <si>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</si>
  <si>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</si>
  <si>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</si>
  <si>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</si>
  <si>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</si>
  <si>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</si>
  <si>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</si>
  <si>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</si>
  <si>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</si>
  <si>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</si>
  <si>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</si>
  <si>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</si>
  <si>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</si>
  <si>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</si>
  <si>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</si>
  <si>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</si>
  <si>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</si>
  <si>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</si>
  <si>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</si>
  <si>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</si>
  <si>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</si>
  <si>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</si>
  <si>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</si>
  <si>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</si>
  <si>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</si>
  <si>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</si>
  <si>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</si>
  <si>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</si>
  <si>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</si>
  <si>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</si>
  <si>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</si>
  <si>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</si>
  <si>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</si>
  <si>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</si>
  <si>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</si>
  <si>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</si>
  <si>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</si>
  <si>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</si>
  <si>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</si>
  <si>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</si>
  <si>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</si>
  <si>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</si>
  <si>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</si>
  <si>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</si>
  <si>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</si>
  <si>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</si>
  <si>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</si>
  <si>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</si>
  <si>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</si>
  <si>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</si>
  <si>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</si>
  <si>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</si>
  <si>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</si>
  <si>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</si>
  <si>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</si>
  <si>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</si>
  <si>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</si>
  <si>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</si>
  <si>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</si>
  <si>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</si>
  <si>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</si>
  <si>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</si>
  <si>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</si>
  <si>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</si>
  <si>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</si>
  <si>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</si>
  <si>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</si>
  <si>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</si>
  <si>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</si>
  <si>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</si>
  <si>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</si>
  <si>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</si>
  <si>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>***  0600500005  สทด.</t>
  </si>
  <si>
    <t xml:space="preserve">รายงานสถานะการใช้จ่ายงบประมาณ ระดับหน่วยรับงบประมาณ                                              </t>
  </si>
  <si>
    <t>20.08.2021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</si>
</sst>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2" width="0.85546875" style="1" customWidth="1"/>
    <col min="3" max="5" width="9.00390625" style="1" customWidth="1"/>
    <col min="6" max="6" width="13.421875" style="1" customWidth="1"/>
    <col min="7" max="7" width="16.421875" style="1" bestFit="1" customWidth="1"/>
    <col min="8" max="8" width="13.7109375" style="1" bestFit="1" customWidth="1"/>
    <col min="9" max="9" width="13.140625" style="1" bestFit="1" customWidth="1"/>
    <col min="10" max="10" width="16.421875" style="1" bestFit="1" customWidth="1"/>
    <col min="11" max="11" width="14.421875" style="1" bestFit="1" customWidth="1"/>
    <col min="12" max="12" width="9.140625" style="1" customWidth="1"/>
    <col min="13" max="16384" width="9.00390625" style="1" customWidth="1"/>
  </cols>
  <sheetData>
    <row r="1" ht="14.25">
      <c r="B1" s="1" t="s">
        <v>130</v>
      </c>
    </row>
    <row r="2" spans="2:11" ht="14.25">
      <c r="B2" s="1" t="s">
        <v>0</v>
      </c>
      <c r="E2" s="1">
        <v>2021</v>
      </c>
      <c r="J2" s="3" t="s">
        <v>1</v>
      </c>
      <c r="K2" s="3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0.6084953703703704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119</v>
      </c>
    </row>
    <row r="7" spans="3:12" ht="14.25">
      <c r="C7" s="1" t="s">
        <v>11</v>
      </c>
      <c r="G7" s="2">
        <f>SUM(G9:G125)</f>
        <v>14833550800</v>
      </c>
      <c r="H7" s="2">
        <f>SUM(H9:H125)</f>
        <v>0</v>
      </c>
      <c r="I7" s="2">
        <f>SUM(I9:I125)</f>
        <v>54421221.76</v>
      </c>
      <c r="J7" s="2">
        <f>SUM(J9:J125)</f>
        <v>14191478086.439999</v>
      </c>
      <c r="K7" s="2">
        <f>SUM(G7-H7-I7-J7)</f>
        <v>587651491.8000011</v>
      </c>
      <c r="L7" s="5">
        <f>SUM(J7/G7)*100</f>
        <v>95.67148336755619</v>
      </c>
    </row>
    <row r="8" spans="7:12" ht="14.25">
      <c r="G8" s="2"/>
      <c r="I8" s="2"/>
      <c r="J8" s="2"/>
      <c r="K8" s="2"/>
      <c r="L8" s="5"/>
    </row>
    <row r="9" spans="3:12" ht="14.25">
      <c r="C9" s="1" t="s">
        <v>120</v>
      </c>
      <c r="G9" s="2">
        <v>549453147.67</v>
      </c>
      <c r="K9" s="2">
        <f>SUM(G9-H9-I9-J9)</f>
        <v>549453147.67</v>
      </c>
      <c r="L9" s="5">
        <f>SUM(J9/G9)*100</f>
        <v>0</v>
      </c>
    </row>
    <row r="10" spans="3:12" ht="14.25">
      <c r="C10" s="1" t="s">
        <v>124</v>
      </c>
      <c r="G10" s="2">
        <v>26935479</v>
      </c>
      <c r="I10" s="2">
        <v>357234</v>
      </c>
      <c r="J10" s="2">
        <v>9781587.12</v>
      </c>
      <c r="K10" s="2">
        <f>SUM(G10-H10-I10-J10)</f>
        <v>16796657.880000003</v>
      </c>
      <c r="L10" s="5">
        <f>SUM(J10/G10)*100</f>
        <v>36.314880904846724</v>
      </c>
    </row>
    <row r="11" spans="3:12" ht="14.25">
      <c r="C11" s="1" t="s">
        <v>12</v>
      </c>
      <c r="G11" s="2">
        <v>20667084.47</v>
      </c>
      <c r="I11" s="2">
        <v>11462106.97</v>
      </c>
      <c r="J11" s="2">
        <v>8496572.56</v>
      </c>
      <c r="K11" s="2">
        <f>SUM(G11-H11-I11-J11)</f>
        <v>708404.9399999976</v>
      </c>
      <c r="L11" s="5">
        <f>SUM(J11/G11)*100</f>
        <v>41.11161674658796</v>
      </c>
    </row>
    <row r="12" spans="3:12" ht="14.25">
      <c r="C12" s="1" t="s">
        <v>121</v>
      </c>
      <c r="G12" s="2">
        <v>56342042</v>
      </c>
      <c r="I12" s="2">
        <v>26925929.86</v>
      </c>
      <c r="J12" s="2">
        <v>27303878.53</v>
      </c>
      <c r="K12" s="2">
        <f>SUM(G12-H12-I12-J12)</f>
        <v>2112233.6099999994</v>
      </c>
      <c r="L12" s="5">
        <f>SUM(J12/G12)*100</f>
        <v>48.46093176743577</v>
      </c>
    </row>
    <row r="13" spans="3:12" ht="14.25">
      <c r="C13" s="1" t="s">
        <v>123</v>
      </c>
      <c r="G13" s="2">
        <v>41855972</v>
      </c>
      <c r="I13" s="2">
        <v>2934938.8</v>
      </c>
      <c r="J13" s="2">
        <v>25295370.88</v>
      </c>
      <c r="K13" s="2">
        <f>SUM(G13-H13-I13-J13)</f>
        <v>13625662.320000004</v>
      </c>
      <c r="L13" s="5">
        <f>SUM(J13/G13)*100</f>
        <v>60.43431718656539</v>
      </c>
    </row>
    <row r="14" spans="3:12" ht="14.25">
      <c r="C14" s="1" t="s">
        <v>109</v>
      </c>
      <c r="G14" s="2">
        <v>13737210.72</v>
      </c>
      <c r="I14" s="2">
        <v>4143300</v>
      </c>
      <c r="J14" s="2">
        <v>8430704.62</v>
      </c>
      <c r="K14" s="2">
        <f>SUM(G14-H14-I14-J14)</f>
        <v>1163206.1000000015</v>
      </c>
      <c r="L14" s="5">
        <f>SUM(J14/G14)*100</f>
        <v>61.37129867073917</v>
      </c>
    </row>
    <row r="15" spans="3:12" ht="14.25">
      <c r="C15" s="1" t="s">
        <v>95</v>
      </c>
      <c r="G15" s="2">
        <v>5548892.36</v>
      </c>
      <c r="J15" s="2">
        <v>3642031.07</v>
      </c>
      <c r="K15" s="2">
        <f>SUM(G15-H15-I15-J15)</f>
        <v>1906861.2900000005</v>
      </c>
      <c r="L15" s="5">
        <f>SUM(J15/G15)*100</f>
        <v>65.63528058778202</v>
      </c>
    </row>
    <row r="16" spans="3:12" ht="14.25">
      <c r="C16" s="1" t="s">
        <v>58</v>
      </c>
      <c r="G16" s="2">
        <v>6244565.64</v>
      </c>
      <c r="J16" s="2">
        <v>4238369.19</v>
      </c>
      <c r="K16" s="2">
        <f>SUM(G16-H16-I16-J16)</f>
        <v>2006196.4499999993</v>
      </c>
      <c r="L16" s="5">
        <f>SUM(J16/G16)*100</f>
        <v>67.87292238311711</v>
      </c>
    </row>
    <row r="17" spans="3:12" ht="14.25">
      <c r="C17" s="1" t="s">
        <v>122</v>
      </c>
      <c r="G17" s="2">
        <v>28066559.33</v>
      </c>
      <c r="I17" s="2">
        <v>1275062.32</v>
      </c>
      <c r="J17" s="2">
        <v>19235478.5</v>
      </c>
      <c r="K17" s="2">
        <f>SUM(G17-H17-I17-J17)</f>
        <v>7556018.509999998</v>
      </c>
      <c r="L17" s="5">
        <f>SUM(J17/G17)*100</f>
        <v>68.53522112858143</v>
      </c>
    </row>
    <row r="18" spans="3:12" ht="14.25">
      <c r="C18" s="1" t="s">
        <v>49</v>
      </c>
      <c r="G18" s="2">
        <v>9335172.56</v>
      </c>
      <c r="I18" s="2">
        <v>34282</v>
      </c>
      <c r="J18" s="2">
        <v>6437018.11</v>
      </c>
      <c r="K18" s="2">
        <f>SUM(G18-H18-I18-J18)</f>
        <v>2863872.45</v>
      </c>
      <c r="L18" s="5">
        <f>SUM(J18/G18)*100</f>
        <v>68.95446301209026</v>
      </c>
    </row>
    <row r="19" spans="3:12" ht="14.25">
      <c r="C19" s="1" t="s">
        <v>66</v>
      </c>
      <c r="G19" s="2">
        <v>8222802.92</v>
      </c>
      <c r="I19" s="2">
        <v>20709</v>
      </c>
      <c r="J19" s="2">
        <v>5911495.74</v>
      </c>
      <c r="K19" s="2">
        <f>SUM(G19-H19-I19-J19)</f>
        <v>2290598.1799999997</v>
      </c>
      <c r="L19" s="5">
        <f>SUM(J19/G19)*100</f>
        <v>71.89149244501168</v>
      </c>
    </row>
    <row r="20" spans="3:12" ht="14.25">
      <c r="C20" s="1" t="s">
        <v>78</v>
      </c>
      <c r="G20" s="2">
        <v>9811613.28</v>
      </c>
      <c r="I20" s="2">
        <v>13439</v>
      </c>
      <c r="J20" s="2">
        <v>7254543.65</v>
      </c>
      <c r="K20" s="2">
        <f>SUM(G20-H20-I20-J20)</f>
        <v>2543630.629999999</v>
      </c>
      <c r="L20" s="5">
        <f>SUM(J20/G20)*100</f>
        <v>73.93833657088452</v>
      </c>
    </row>
    <row r="21" spans="3:12" ht="14.25">
      <c r="C21" s="1" t="s">
        <v>93</v>
      </c>
      <c r="G21" s="2">
        <v>7095725.02</v>
      </c>
      <c r="J21" s="2">
        <v>5415494.04</v>
      </c>
      <c r="K21" s="2">
        <f>SUM(G21-H21-I21-J21)</f>
        <v>1680230.9799999995</v>
      </c>
      <c r="L21" s="5">
        <f>SUM(J21/G21)*100</f>
        <v>76.3205172795718</v>
      </c>
    </row>
    <row r="22" spans="3:12" ht="14.25">
      <c r="C22" s="1" t="s">
        <v>91</v>
      </c>
      <c r="G22" s="2">
        <v>5814537.64</v>
      </c>
      <c r="J22" s="2">
        <v>4452728.77</v>
      </c>
      <c r="K22" s="2">
        <f>SUM(G22-H22-I22-J22)</f>
        <v>1361808.87</v>
      </c>
      <c r="L22" s="5">
        <f>SUM(J22/G22)*100</f>
        <v>76.57924061525208</v>
      </c>
    </row>
    <row r="23" spans="3:12" ht="14.25">
      <c r="C23" s="1" t="s">
        <v>62</v>
      </c>
      <c r="G23" s="2">
        <v>7301918.36</v>
      </c>
      <c r="I23" s="2">
        <v>27000</v>
      </c>
      <c r="J23" s="2">
        <v>5621194.74</v>
      </c>
      <c r="K23" s="2">
        <f>SUM(G23-H23-I23-J23)</f>
        <v>1653723.62</v>
      </c>
      <c r="L23" s="5">
        <f>SUM(J23/G23)*100</f>
        <v>76.98243753029307</v>
      </c>
    </row>
    <row r="24" spans="3:12" ht="14.25">
      <c r="C24" s="1" t="s">
        <v>116</v>
      </c>
      <c r="G24" s="2">
        <v>9850135.28</v>
      </c>
      <c r="J24" s="2">
        <v>7586544.98</v>
      </c>
      <c r="K24" s="2">
        <f>SUM(G24-H24-I24-J24)</f>
        <v>2263590.299999999</v>
      </c>
      <c r="L24" s="5">
        <f>SUM(J24/G24)*100</f>
        <v>77.0197034288853</v>
      </c>
    </row>
    <row r="25" spans="3:12" ht="14.25">
      <c r="C25" s="1" t="s">
        <v>71</v>
      </c>
      <c r="G25" s="2">
        <v>7015553.92</v>
      </c>
      <c r="J25" s="2">
        <v>5416378.19</v>
      </c>
      <c r="K25" s="2">
        <f>SUM(G25-H25-I25-J25)</f>
        <v>1599175.7299999995</v>
      </c>
      <c r="L25" s="5">
        <f>SUM(J25/G25)*100</f>
        <v>77.20528203138663</v>
      </c>
    </row>
    <row r="26" spans="3:12" ht="14.25">
      <c r="C26" s="1" t="s">
        <v>79</v>
      </c>
      <c r="G26" s="2">
        <v>6253934.36</v>
      </c>
      <c r="J26" s="2">
        <v>4883183.9</v>
      </c>
      <c r="K26" s="2">
        <f>SUM(G26-H26-I26-J26)</f>
        <v>1370750.46</v>
      </c>
      <c r="L26" s="5">
        <f>SUM(J26/G26)*100</f>
        <v>78.08179010052801</v>
      </c>
    </row>
    <row r="27" spans="3:12" ht="14.25">
      <c r="C27" s="1" t="s">
        <v>29</v>
      </c>
      <c r="G27" s="2">
        <v>11951965</v>
      </c>
      <c r="I27" s="2">
        <v>103416.8</v>
      </c>
      <c r="J27" s="2">
        <v>9354801.45</v>
      </c>
      <c r="K27" s="2">
        <f>SUM(G27-H27-I27-J27)</f>
        <v>2493746.75</v>
      </c>
      <c r="L27" s="5">
        <f>SUM(J27/G27)*100</f>
        <v>78.26998698540365</v>
      </c>
    </row>
    <row r="28" spans="3:12" ht="14.25">
      <c r="C28" s="1" t="s">
        <v>118</v>
      </c>
      <c r="G28" s="2">
        <v>8863802.28</v>
      </c>
      <c r="J28" s="2">
        <v>6967922.78</v>
      </c>
      <c r="K28" s="2">
        <f>SUM(G28-H28-I28-J28)</f>
        <v>1895879.499999999</v>
      </c>
      <c r="L28" s="5">
        <f>SUM(J28/G28)*100</f>
        <v>78.61099063234069</v>
      </c>
    </row>
    <row r="29" spans="3:12" ht="14.25">
      <c r="C29" s="1" t="s">
        <v>107</v>
      </c>
      <c r="G29" s="2">
        <v>8425644.56</v>
      </c>
      <c r="J29" s="2">
        <v>6629411.93</v>
      </c>
      <c r="K29" s="2">
        <f>SUM(G29-H29-I29-J29)</f>
        <v>1796232.6300000008</v>
      </c>
      <c r="L29" s="5">
        <f>SUM(J29/G29)*100</f>
        <v>78.68136239062996</v>
      </c>
    </row>
    <row r="30" spans="3:12" ht="14.25">
      <c r="C30" s="1" t="s">
        <v>77</v>
      </c>
      <c r="G30" s="2">
        <v>7282798.36</v>
      </c>
      <c r="J30" s="2">
        <v>5731399.31</v>
      </c>
      <c r="K30" s="2">
        <f>SUM(G30-H30-I30-J30)</f>
        <v>1551399.0500000007</v>
      </c>
      <c r="L30" s="5">
        <f>SUM(J30/G30)*100</f>
        <v>78.69776185867103</v>
      </c>
    </row>
    <row r="31" spans="3:12" ht="14.25">
      <c r="C31" s="1" t="s">
        <v>111</v>
      </c>
      <c r="G31" s="2">
        <v>5995348.36</v>
      </c>
      <c r="J31" s="2">
        <v>4728274.9</v>
      </c>
      <c r="K31" s="2">
        <f>SUM(G31-H31-I31-J31)</f>
        <v>1267073.46</v>
      </c>
      <c r="L31" s="5">
        <f>SUM(J31/G31)*100</f>
        <v>78.86572415952156</v>
      </c>
    </row>
    <row r="32" spans="3:12" ht="14.25">
      <c r="C32" s="1" t="s">
        <v>46</v>
      </c>
      <c r="G32" s="2">
        <v>7116607.36</v>
      </c>
      <c r="J32" s="2">
        <v>5645594.07</v>
      </c>
      <c r="K32" s="2">
        <f>SUM(G32-H32-I32-J32)</f>
        <v>1471013.29</v>
      </c>
      <c r="L32" s="5">
        <f>SUM(J32/G32)*100</f>
        <v>79.32985177364064</v>
      </c>
    </row>
    <row r="33" spans="3:12" ht="14.25">
      <c r="C33" s="1" t="s">
        <v>105</v>
      </c>
      <c r="G33" s="2">
        <v>7246770.36</v>
      </c>
      <c r="I33" s="2">
        <v>8000</v>
      </c>
      <c r="J33" s="2">
        <v>5775944.78</v>
      </c>
      <c r="K33" s="2">
        <f>SUM(G33-H33-I33-J33)</f>
        <v>1462825.58</v>
      </c>
      <c r="L33" s="5">
        <f>SUM(J33/G33)*100</f>
        <v>79.70370928105413</v>
      </c>
    </row>
    <row r="34" spans="3:12" ht="14.25">
      <c r="C34" s="1" t="s">
        <v>50</v>
      </c>
      <c r="G34" s="2">
        <v>7018784.64</v>
      </c>
      <c r="J34" s="2">
        <v>5597855.78</v>
      </c>
      <c r="K34" s="2">
        <f>SUM(G34-H34-I34-J34)</f>
        <v>1420928.8599999994</v>
      </c>
      <c r="L34" s="5">
        <f>SUM(J34/G34)*100</f>
        <v>79.75534322705762</v>
      </c>
    </row>
    <row r="35" spans="3:12" ht="14.25">
      <c r="C35" s="1" t="s">
        <v>112</v>
      </c>
      <c r="G35" s="2">
        <v>5782809.36</v>
      </c>
      <c r="J35" s="2">
        <v>4612292.07</v>
      </c>
      <c r="K35" s="2">
        <f>SUM(G35-H35-I35-J35)</f>
        <v>1170517.29</v>
      </c>
      <c r="L35" s="5">
        <f>SUM(J35/G35)*100</f>
        <v>79.7586740780955</v>
      </c>
    </row>
    <row r="36" spans="3:12" ht="14.25">
      <c r="C36" s="1" t="s">
        <v>97</v>
      </c>
      <c r="G36" s="2">
        <v>6083840.64</v>
      </c>
      <c r="J36" s="2">
        <v>4865588.35</v>
      </c>
      <c r="K36" s="2">
        <f>SUM(G36-H36-I36-J36)</f>
        <v>1218252.29</v>
      </c>
      <c r="L36" s="5">
        <f>SUM(J36/G36)*100</f>
        <v>79.97560485082002</v>
      </c>
    </row>
    <row r="37" spans="3:12" ht="14.25">
      <c r="C37" s="1" t="s">
        <v>63</v>
      </c>
      <c r="G37" s="2">
        <v>7868724.92</v>
      </c>
      <c r="J37" s="2">
        <v>6307039.94</v>
      </c>
      <c r="K37" s="2">
        <f>SUM(G37-H37-I37-J37)</f>
        <v>1561684.9799999995</v>
      </c>
      <c r="L37" s="5">
        <f>SUM(J37/G37)*100</f>
        <v>80.1532650349658</v>
      </c>
    </row>
    <row r="38" spans="3:12" ht="14.25">
      <c r="C38" s="1" t="s">
        <v>52</v>
      </c>
      <c r="G38" s="2">
        <v>8791970</v>
      </c>
      <c r="J38" s="2">
        <v>7053136.39</v>
      </c>
      <c r="K38" s="2">
        <f>SUM(G38-H38-I38-J38)</f>
        <v>1738833.6100000003</v>
      </c>
      <c r="L38" s="5">
        <f>SUM(J38/G38)*100</f>
        <v>80.22248017224808</v>
      </c>
    </row>
    <row r="39" spans="3:12" ht="14.25">
      <c r="C39" s="1" t="s">
        <v>99</v>
      </c>
      <c r="G39" s="2">
        <v>7093588.06</v>
      </c>
      <c r="J39" s="2">
        <v>5716245.79</v>
      </c>
      <c r="K39" s="2">
        <f>SUM(G39-H39-I39-J39)</f>
        <v>1377342.2699999996</v>
      </c>
      <c r="L39" s="5">
        <f>SUM(J39/G39)*100</f>
        <v>80.58327804842956</v>
      </c>
    </row>
    <row r="40" spans="3:12" ht="14.25">
      <c r="C40" s="1" t="s">
        <v>47</v>
      </c>
      <c r="G40" s="2">
        <v>5829772.74</v>
      </c>
      <c r="I40" s="2">
        <v>59625.1</v>
      </c>
      <c r="J40" s="2">
        <v>4738701.58</v>
      </c>
      <c r="K40" s="2">
        <f>SUM(G40-H40-I40-J40)</f>
        <v>1031446.0600000005</v>
      </c>
      <c r="L40" s="5">
        <f>SUM(J40/G40)*100</f>
        <v>81.28449926506053</v>
      </c>
    </row>
    <row r="41" spans="3:12" ht="14.25">
      <c r="C41" s="1" t="s">
        <v>70</v>
      </c>
      <c r="G41" s="2">
        <v>5094144.64</v>
      </c>
      <c r="J41" s="2">
        <v>4146740.59</v>
      </c>
      <c r="K41" s="2">
        <f>SUM(G41-H41-I41-J41)</f>
        <v>947404.0499999998</v>
      </c>
      <c r="L41" s="5">
        <f>SUM(J41/G41)*100</f>
        <v>81.40209756588301</v>
      </c>
    </row>
    <row r="42" spans="3:12" ht="14.25">
      <c r="C42" s="1" t="s">
        <v>43</v>
      </c>
      <c r="G42" s="2">
        <v>6787217.97</v>
      </c>
      <c r="J42" s="2">
        <v>5536710.52</v>
      </c>
      <c r="K42" s="2">
        <f>SUM(G42-H42-I42-J42)</f>
        <v>1250507.4500000002</v>
      </c>
      <c r="L42" s="5">
        <f>SUM(J42/G42)*100</f>
        <v>81.57555193413067</v>
      </c>
    </row>
    <row r="43" spans="3:12" ht="14.25">
      <c r="C43" s="1" t="s">
        <v>88</v>
      </c>
      <c r="G43" s="2">
        <v>5510310.92</v>
      </c>
      <c r="J43" s="2">
        <v>4496087.45</v>
      </c>
      <c r="K43" s="2">
        <f>SUM(G43-H43-I43-J43)</f>
        <v>1014223.4699999997</v>
      </c>
      <c r="L43" s="5">
        <f>SUM(J43/G43)*100</f>
        <v>81.5940790869202</v>
      </c>
    </row>
    <row r="44" spans="3:12" ht="14.25">
      <c r="C44" s="1" t="s">
        <v>35</v>
      </c>
      <c r="G44" s="2">
        <v>12443356</v>
      </c>
      <c r="J44" s="2">
        <v>10193873.36</v>
      </c>
      <c r="K44" s="2">
        <f>SUM(G44-H44-I44-J44)</f>
        <v>2249482.6400000006</v>
      </c>
      <c r="L44" s="5">
        <f>SUM(J44/G44)*100</f>
        <v>81.92221905408798</v>
      </c>
    </row>
    <row r="45" spans="3:12" ht="14.25">
      <c r="C45" s="1" t="s">
        <v>101</v>
      </c>
      <c r="G45" s="2">
        <v>5956620.36</v>
      </c>
      <c r="J45" s="2">
        <v>4890613.78</v>
      </c>
      <c r="K45" s="2">
        <f>SUM(G45-H45-I45-J45)</f>
        <v>1066006.58</v>
      </c>
      <c r="L45" s="5">
        <f>SUM(J45/G45)*100</f>
        <v>82.10383547089108</v>
      </c>
    </row>
    <row r="46" spans="3:12" ht="14.25">
      <c r="C46" s="1" t="s">
        <v>90</v>
      </c>
      <c r="G46" s="2">
        <v>8495333.72</v>
      </c>
      <c r="J46" s="2">
        <v>6993717.26</v>
      </c>
      <c r="K46" s="2">
        <f>SUM(G46-H46-I46-J46)</f>
        <v>1501616.460000001</v>
      </c>
      <c r="L46" s="5">
        <f>SUM(J46/G46)*100</f>
        <v>82.32422045452029</v>
      </c>
    </row>
    <row r="47" spans="3:12" ht="14.25">
      <c r="C47" s="1" t="s">
        <v>54</v>
      </c>
      <c r="G47" s="2">
        <v>7605584.78</v>
      </c>
      <c r="I47" s="2">
        <v>24037.42</v>
      </c>
      <c r="J47" s="2">
        <v>6295222.23</v>
      </c>
      <c r="K47" s="2">
        <f>SUM(G47-H47-I47-J47)</f>
        <v>1286325.13</v>
      </c>
      <c r="L47" s="5">
        <f>SUM(J47/G47)*100</f>
        <v>82.77104801400952</v>
      </c>
    </row>
    <row r="48" spans="3:12" ht="14.25">
      <c r="C48" s="1" t="s">
        <v>92</v>
      </c>
      <c r="G48" s="2">
        <v>5767944.64</v>
      </c>
      <c r="J48" s="2">
        <v>4796021.42</v>
      </c>
      <c r="K48" s="2">
        <f>SUM(G48-H48-I48-J48)</f>
        <v>971923.2199999997</v>
      </c>
      <c r="L48" s="5">
        <f>SUM(J48/G48)*100</f>
        <v>83.14957440368221</v>
      </c>
    </row>
    <row r="49" spans="3:12" ht="14.25">
      <c r="C49" s="1" t="s">
        <v>96</v>
      </c>
      <c r="G49" s="2">
        <v>7031918.64</v>
      </c>
      <c r="J49" s="2">
        <v>5860429.25</v>
      </c>
      <c r="K49" s="2">
        <f>SUM(G49-H49-I49-J49)</f>
        <v>1171489.3899999997</v>
      </c>
      <c r="L49" s="5">
        <f>SUM(J49/G49)*100</f>
        <v>83.34040181670817</v>
      </c>
    </row>
    <row r="50" spans="3:12" ht="14.25">
      <c r="C50" s="1" t="s">
        <v>41</v>
      </c>
      <c r="G50" s="2">
        <v>13650457.28</v>
      </c>
      <c r="J50" s="2">
        <v>11390430.78</v>
      </c>
      <c r="K50" s="2">
        <f>SUM(G50-H50-I50-J50)</f>
        <v>2260026.5</v>
      </c>
      <c r="L50" s="5">
        <f>SUM(J50/G50)*100</f>
        <v>83.4435839500316</v>
      </c>
    </row>
    <row r="51" spans="3:12" ht="14.25">
      <c r="C51" s="1" t="s">
        <v>57</v>
      </c>
      <c r="G51" s="2">
        <v>6118857.36</v>
      </c>
      <c r="J51" s="2">
        <v>5112631.64</v>
      </c>
      <c r="K51" s="2">
        <f>SUM(G51-H51-I51-J51)</f>
        <v>1006225.7200000007</v>
      </c>
      <c r="L51" s="5">
        <f>SUM(J51/G51)*100</f>
        <v>83.55533295190263</v>
      </c>
    </row>
    <row r="52" spans="3:12" ht="14.25">
      <c r="C52" s="1" t="s">
        <v>82</v>
      </c>
      <c r="G52" s="2">
        <v>6147632.92</v>
      </c>
      <c r="I52" s="2">
        <v>7952</v>
      </c>
      <c r="J52" s="2">
        <v>5136783.32</v>
      </c>
      <c r="K52" s="2">
        <f>SUM(G52-H52-I52-J52)</f>
        <v>1002897.5999999996</v>
      </c>
      <c r="L52" s="5">
        <f>SUM(J52/G52)*100</f>
        <v>83.55709241013044</v>
      </c>
    </row>
    <row r="53" spans="3:12" ht="14.25">
      <c r="C53" s="1" t="s">
        <v>74</v>
      </c>
      <c r="G53" s="2">
        <v>5682566.64</v>
      </c>
      <c r="J53" s="2">
        <v>4762479.19</v>
      </c>
      <c r="K53" s="2">
        <f>SUM(G53-H53-I53-J53)</f>
        <v>920087.4499999993</v>
      </c>
      <c r="L53" s="5">
        <f>SUM(J53/G53)*100</f>
        <v>83.80859375192475</v>
      </c>
    </row>
    <row r="54" spans="3:12" ht="14.25">
      <c r="C54" s="1" t="s">
        <v>68</v>
      </c>
      <c r="G54" s="2">
        <v>8839467.61</v>
      </c>
      <c r="I54" s="2">
        <v>551423.64</v>
      </c>
      <c r="J54" s="2">
        <v>7430332.19</v>
      </c>
      <c r="K54" s="2">
        <f>SUM(G54-H54-I54-J54)</f>
        <v>857711.7799999993</v>
      </c>
      <c r="L54" s="5">
        <f>SUM(J54/G54)*100</f>
        <v>84.05859399941849</v>
      </c>
    </row>
    <row r="55" spans="3:12" ht="14.25">
      <c r="C55" s="1" t="s">
        <v>115</v>
      </c>
      <c r="G55" s="2">
        <v>5831471.81</v>
      </c>
      <c r="J55" s="2">
        <v>4938933.31</v>
      </c>
      <c r="K55" s="2">
        <f>SUM(G55-H55-I55-J55)</f>
        <v>892538.5</v>
      </c>
      <c r="L55" s="5">
        <f>SUM(J55/G55)*100</f>
        <v>84.69445572094774</v>
      </c>
    </row>
    <row r="56" spans="3:12" ht="14.25">
      <c r="C56" s="1" t="s">
        <v>104</v>
      </c>
      <c r="G56" s="2">
        <v>5683683.64</v>
      </c>
      <c r="J56" s="2">
        <v>4828113.14</v>
      </c>
      <c r="K56" s="2">
        <f>SUM(G56-H56-I56-J56)</f>
        <v>855570.5</v>
      </c>
      <c r="L56" s="5">
        <f>SUM(J56/G56)*100</f>
        <v>84.94690144295222</v>
      </c>
    </row>
    <row r="57" spans="3:12" ht="14.25">
      <c r="C57" s="1" t="s">
        <v>33</v>
      </c>
      <c r="G57" s="2">
        <v>6686064.83</v>
      </c>
      <c r="I57" s="2">
        <v>336605</v>
      </c>
      <c r="J57" s="2">
        <v>5690170.72</v>
      </c>
      <c r="K57" s="2">
        <f>SUM(G57-H57-I57-J57)</f>
        <v>659289.1100000003</v>
      </c>
      <c r="L57" s="5">
        <f>SUM(J57/G57)*100</f>
        <v>85.10492890329931</v>
      </c>
    </row>
    <row r="58" spans="3:12" ht="14.25">
      <c r="C58" s="1" t="s">
        <v>83</v>
      </c>
      <c r="G58" s="2">
        <v>5689263.7</v>
      </c>
      <c r="I58" s="2">
        <v>3210</v>
      </c>
      <c r="J58" s="2">
        <v>4857563.53</v>
      </c>
      <c r="K58" s="2">
        <f>SUM(G58-H58-I58-J58)</f>
        <v>828490.1699999999</v>
      </c>
      <c r="L58" s="5">
        <f>SUM(J58/G58)*100</f>
        <v>85.38123360321653</v>
      </c>
    </row>
    <row r="59" spans="3:12" ht="14.25">
      <c r="C59" s="1" t="s">
        <v>56</v>
      </c>
      <c r="G59" s="2">
        <v>4270486.92</v>
      </c>
      <c r="J59" s="2">
        <v>3647777.59</v>
      </c>
      <c r="K59" s="2">
        <f>SUM(G59-H59-I59-J59)</f>
        <v>622709.3300000001</v>
      </c>
      <c r="L59" s="5">
        <f>SUM(J59/G59)*100</f>
        <v>85.41830611671794</v>
      </c>
    </row>
    <row r="60" spans="3:12" ht="14.25">
      <c r="C60" s="1" t="s">
        <v>114</v>
      </c>
      <c r="G60" s="2">
        <v>8494596.36</v>
      </c>
      <c r="I60" s="2">
        <v>40000</v>
      </c>
      <c r="J60" s="2">
        <v>7276130.43</v>
      </c>
      <c r="K60" s="2">
        <f>SUM(G60-H60-I60-J60)</f>
        <v>1178465.9299999997</v>
      </c>
      <c r="L60" s="5">
        <f>SUM(J60/G60)*100</f>
        <v>85.65598789675747</v>
      </c>
    </row>
    <row r="61" spans="3:12" ht="14.25">
      <c r="C61" s="1" t="s">
        <v>60</v>
      </c>
      <c r="G61" s="2">
        <v>6583113.36</v>
      </c>
      <c r="J61" s="2">
        <v>5643627.69</v>
      </c>
      <c r="K61" s="2">
        <f>SUM(G61-H61-I61-J61)</f>
        <v>939485.6699999999</v>
      </c>
      <c r="L61" s="5">
        <f>SUM(J61/G61)*100</f>
        <v>85.72885474358594</v>
      </c>
    </row>
    <row r="62" spans="3:12" ht="14.25">
      <c r="C62" s="1" t="s">
        <v>23</v>
      </c>
      <c r="G62" s="2">
        <v>15512233.8</v>
      </c>
      <c r="J62" s="2">
        <v>13313847.11</v>
      </c>
      <c r="K62" s="2">
        <f>SUM(G62-H62-I62-J62)</f>
        <v>2198386.6900000013</v>
      </c>
      <c r="L62" s="5">
        <f>SUM(J62/G62)*100</f>
        <v>85.82804566805845</v>
      </c>
    </row>
    <row r="63" spans="3:12" ht="14.25">
      <c r="C63" s="1" t="s">
        <v>15</v>
      </c>
      <c r="G63" s="2">
        <v>8377217</v>
      </c>
      <c r="J63" s="2">
        <v>7196782.82</v>
      </c>
      <c r="K63" s="2">
        <f>SUM(G63-H63-I63-J63)</f>
        <v>1180434.1799999997</v>
      </c>
      <c r="L63" s="5">
        <f>SUM(J63/G63)*100</f>
        <v>85.90899364311562</v>
      </c>
    </row>
    <row r="64" spans="3:12" ht="14.25">
      <c r="C64" s="1" t="s">
        <v>28</v>
      </c>
      <c r="G64" s="2">
        <v>8042280.38</v>
      </c>
      <c r="I64" s="2">
        <v>157203.09</v>
      </c>
      <c r="J64" s="2">
        <v>6909992.97</v>
      </c>
      <c r="K64" s="2">
        <f>SUM(G64-H64-I64-J64)</f>
        <v>975084.3200000003</v>
      </c>
      <c r="L64" s="5">
        <f>SUM(J64/G64)*100</f>
        <v>85.92081652840858</v>
      </c>
    </row>
    <row r="65" spans="3:12" ht="14.25">
      <c r="C65" s="1" t="s">
        <v>64</v>
      </c>
      <c r="G65" s="2">
        <v>7190420.64</v>
      </c>
      <c r="J65" s="2">
        <v>6180542.32</v>
      </c>
      <c r="K65" s="2">
        <f>SUM(G65-H65-I65-J65)</f>
        <v>1009878.3199999994</v>
      </c>
      <c r="L65" s="5">
        <f>SUM(J65/G65)*100</f>
        <v>85.95522611873233</v>
      </c>
    </row>
    <row r="66" spans="3:12" ht="14.25">
      <c r="C66" s="1" t="s">
        <v>86</v>
      </c>
      <c r="G66" s="2">
        <v>5408838.36</v>
      </c>
      <c r="J66" s="2">
        <v>4652207.21</v>
      </c>
      <c r="K66" s="2">
        <f>SUM(G66-H66-I66-J66)</f>
        <v>756631.1500000004</v>
      </c>
      <c r="L66" s="5">
        <f>SUM(J66/G66)*100</f>
        <v>86.01120795926317</v>
      </c>
    </row>
    <row r="67" spans="3:12" ht="14.25">
      <c r="C67" s="1" t="s">
        <v>26</v>
      </c>
      <c r="G67" s="2">
        <v>12375533.5</v>
      </c>
      <c r="J67" s="2">
        <v>10649344.12</v>
      </c>
      <c r="K67" s="2">
        <f>SUM(G67-H67-I67-J67)</f>
        <v>1726189.3800000008</v>
      </c>
      <c r="L67" s="5">
        <f>SUM(J67/G67)*100</f>
        <v>86.0515962402752</v>
      </c>
    </row>
    <row r="68" spans="3:12" ht="14.25">
      <c r="C68" s="1" t="s">
        <v>108</v>
      </c>
      <c r="G68" s="2">
        <v>9125967.92</v>
      </c>
      <c r="J68" s="2">
        <v>7856337.93</v>
      </c>
      <c r="K68" s="2">
        <f>SUM(G68-H68-I68-J68)</f>
        <v>1269629.9900000002</v>
      </c>
      <c r="L68" s="5">
        <f>SUM(J68/G68)*100</f>
        <v>86.0877224078605</v>
      </c>
    </row>
    <row r="69" spans="3:12" ht="14.25">
      <c r="C69" s="1" t="s">
        <v>48</v>
      </c>
      <c r="G69" s="2">
        <v>7848490.36</v>
      </c>
      <c r="I69" s="2">
        <v>7410</v>
      </c>
      <c r="J69" s="2">
        <v>6774983.59</v>
      </c>
      <c r="K69" s="2">
        <f>SUM(G69-H69-I69-J69)</f>
        <v>1066096.7700000005</v>
      </c>
      <c r="L69" s="5">
        <f>SUM(J69/G69)*100</f>
        <v>86.32212411865662</v>
      </c>
    </row>
    <row r="70" spans="3:12" ht="14.25">
      <c r="C70" s="1" t="s">
        <v>65</v>
      </c>
      <c r="G70" s="2">
        <v>5317608.92</v>
      </c>
      <c r="J70" s="2">
        <v>4604832.93</v>
      </c>
      <c r="K70" s="2">
        <f>SUM(G70-H70-I70-J70)</f>
        <v>712775.9900000002</v>
      </c>
      <c r="L70" s="5">
        <f>SUM(J70/G70)*100</f>
        <v>86.59593060107925</v>
      </c>
    </row>
    <row r="71" spans="3:12" ht="14.25">
      <c r="C71" s="1" t="s">
        <v>110</v>
      </c>
      <c r="G71" s="2">
        <v>7845262.92</v>
      </c>
      <c r="J71" s="2">
        <v>6796242.07</v>
      </c>
      <c r="K71" s="2">
        <f>SUM(G71-H71-I71-J71)</f>
        <v>1049020.8499999996</v>
      </c>
      <c r="L71" s="5">
        <f>SUM(J71/G71)*100</f>
        <v>86.6286081078848</v>
      </c>
    </row>
    <row r="72" spans="3:12" ht="14.25">
      <c r="C72" s="1" t="s">
        <v>69</v>
      </c>
      <c r="G72" s="2">
        <v>6060532.64</v>
      </c>
      <c r="J72" s="2">
        <v>5255164.38</v>
      </c>
      <c r="K72" s="2">
        <f>SUM(G72-H72-I72-J72)</f>
        <v>805368.2599999998</v>
      </c>
      <c r="L72" s="5">
        <f>SUM(J72/G72)*100</f>
        <v>86.71126272492116</v>
      </c>
    </row>
    <row r="73" spans="3:12" ht="14.25">
      <c r="C73" s="1" t="s">
        <v>84</v>
      </c>
      <c r="G73" s="2">
        <v>4740891.36</v>
      </c>
      <c r="J73" s="2">
        <v>4121212.33</v>
      </c>
      <c r="K73" s="2">
        <f>SUM(G73-H73-I73-J73)</f>
        <v>619679.0300000003</v>
      </c>
      <c r="L73" s="5">
        <f>SUM(J73/G73)*100</f>
        <v>86.92906074101643</v>
      </c>
    </row>
    <row r="74" spans="3:12" ht="14.25">
      <c r="C74" s="1" t="s">
        <v>13</v>
      </c>
      <c r="G74" s="2">
        <v>10888186</v>
      </c>
      <c r="I74" s="2">
        <v>385640.8</v>
      </c>
      <c r="J74" s="2">
        <v>9471014.49</v>
      </c>
      <c r="K74" s="2">
        <f>SUM(G74-H74-I74-J74)</f>
        <v>1031530.709999999</v>
      </c>
      <c r="L74" s="5">
        <f>SUM(J74/G74)*100</f>
        <v>86.9843194265785</v>
      </c>
    </row>
    <row r="75" spans="3:12" ht="14.25">
      <c r="C75" s="1" t="s">
        <v>14</v>
      </c>
      <c r="G75" s="2">
        <v>18405315</v>
      </c>
      <c r="I75" s="2">
        <v>288092.2</v>
      </c>
      <c r="J75" s="2">
        <v>16023886.56</v>
      </c>
      <c r="K75" s="2">
        <f>SUM(G75-H75-I75-J75)</f>
        <v>2093336.2400000002</v>
      </c>
      <c r="L75" s="5">
        <f>SUM(J75/G75)*100</f>
        <v>87.06119161774738</v>
      </c>
    </row>
    <row r="76" spans="3:12" ht="14.25">
      <c r="C76" s="1" t="s">
        <v>16</v>
      </c>
      <c r="G76" s="2">
        <v>7178224</v>
      </c>
      <c r="I76" s="2">
        <v>130000</v>
      </c>
      <c r="J76" s="2">
        <v>6253460.97</v>
      </c>
      <c r="K76" s="2">
        <f>SUM(G76-H76-I76-J76)</f>
        <v>794763.0300000003</v>
      </c>
      <c r="L76" s="5">
        <f>SUM(J76/G76)*100</f>
        <v>87.11710542886374</v>
      </c>
    </row>
    <row r="77" spans="3:12" ht="14.25">
      <c r="C77" s="1" t="s">
        <v>32</v>
      </c>
      <c r="G77" s="2">
        <v>6683776.92</v>
      </c>
      <c r="J77" s="2">
        <v>5831384.2</v>
      </c>
      <c r="K77" s="2">
        <f>SUM(G77-H77-I77-J77)</f>
        <v>852392.7199999997</v>
      </c>
      <c r="L77" s="5">
        <f>SUM(J77/G77)*100</f>
        <v>87.24684066804552</v>
      </c>
    </row>
    <row r="78" spans="3:12" ht="14.25">
      <c r="C78" s="1" t="s">
        <v>61</v>
      </c>
      <c r="G78" s="2">
        <v>6652435.36</v>
      </c>
      <c r="I78" s="2">
        <v>164203</v>
      </c>
      <c r="J78" s="2">
        <v>5804345.49</v>
      </c>
      <c r="K78" s="2">
        <f>SUM(G78-H78-I78-J78)</f>
        <v>683886.8700000001</v>
      </c>
      <c r="L78" s="5">
        <f>SUM(J78/G78)*100</f>
        <v>87.2514376449349</v>
      </c>
    </row>
    <row r="79" spans="3:12" ht="14.25">
      <c r="C79" s="1" t="s">
        <v>36</v>
      </c>
      <c r="G79" s="2">
        <v>9467948</v>
      </c>
      <c r="I79" s="2">
        <v>163764</v>
      </c>
      <c r="J79" s="2">
        <v>8296161.28</v>
      </c>
      <c r="K79" s="2">
        <f>SUM(G79-H79-I79-J79)</f>
        <v>1008022.7199999997</v>
      </c>
      <c r="L79" s="5">
        <f>SUM(J79/G79)*100</f>
        <v>87.62364643320812</v>
      </c>
    </row>
    <row r="80" spans="3:12" ht="14.25">
      <c r="C80" s="1" t="s">
        <v>34</v>
      </c>
      <c r="G80" s="2">
        <v>14798592</v>
      </c>
      <c r="I80" s="2">
        <v>440393</v>
      </c>
      <c r="J80" s="2">
        <v>13023244.02</v>
      </c>
      <c r="K80" s="2">
        <f>SUM(G80-H80-I80-J80)</f>
        <v>1334954.9800000004</v>
      </c>
      <c r="L80" s="5">
        <f>SUM(J80/G80)*100</f>
        <v>88.00326422946183</v>
      </c>
    </row>
    <row r="81" spans="3:12" ht="14.25">
      <c r="C81" s="1" t="s">
        <v>73</v>
      </c>
      <c r="G81" s="2">
        <v>4882654.36</v>
      </c>
      <c r="J81" s="2">
        <v>4298848.74</v>
      </c>
      <c r="K81" s="2">
        <f>SUM(G81-H81-I81-J81)</f>
        <v>583805.6200000001</v>
      </c>
      <c r="L81" s="5">
        <f>SUM(J81/G81)*100</f>
        <v>88.04327365904311</v>
      </c>
    </row>
    <row r="82" spans="3:12" ht="14.25">
      <c r="C82" s="1" t="s">
        <v>59</v>
      </c>
      <c r="G82" s="2">
        <v>8716790.28</v>
      </c>
      <c r="J82" s="2">
        <v>7681145.96</v>
      </c>
      <c r="K82" s="2">
        <f>SUM(G82-H82-I82-J82)</f>
        <v>1035644.3199999994</v>
      </c>
      <c r="L82" s="5">
        <f>SUM(J82/G82)*100</f>
        <v>88.11897170021166</v>
      </c>
    </row>
    <row r="83" spans="3:12" ht="14.25">
      <c r="C83" s="1" t="s">
        <v>102</v>
      </c>
      <c r="G83" s="2">
        <v>5267631.36</v>
      </c>
      <c r="J83" s="2">
        <v>4642155.51</v>
      </c>
      <c r="K83" s="2">
        <f>SUM(G83-H83-I83-J83)</f>
        <v>625475.8500000006</v>
      </c>
      <c r="L83" s="5">
        <f>SUM(J83/G83)*100</f>
        <v>88.12605121251308</v>
      </c>
    </row>
    <row r="84" spans="3:12" ht="14.25">
      <c r="C84" s="1" t="s">
        <v>106</v>
      </c>
      <c r="G84" s="2">
        <v>6939987.92</v>
      </c>
      <c r="J84" s="2">
        <v>6118347.34</v>
      </c>
      <c r="K84" s="2">
        <f>SUM(G84-H84-I84-J84)</f>
        <v>821640.5800000001</v>
      </c>
      <c r="L84" s="5">
        <f>SUM(J84/G84)*100</f>
        <v>88.16077795132531</v>
      </c>
    </row>
    <row r="85" spans="3:12" ht="14.25">
      <c r="C85" s="1" t="s">
        <v>100</v>
      </c>
      <c r="G85" s="2">
        <v>9770465.36</v>
      </c>
      <c r="J85" s="2">
        <v>8616392.5</v>
      </c>
      <c r="K85" s="2">
        <f>SUM(G85-H85-I85-J85)</f>
        <v>1154072.8599999994</v>
      </c>
      <c r="L85" s="5">
        <f>SUM(J85/G85)*100</f>
        <v>88.18814849162926</v>
      </c>
    </row>
    <row r="86" spans="3:12" ht="14.25">
      <c r="C86" s="1" t="s">
        <v>30</v>
      </c>
      <c r="G86" s="2">
        <v>6553197.85</v>
      </c>
      <c r="J86" s="2">
        <v>5786310.27</v>
      </c>
      <c r="K86" s="2">
        <f>SUM(G86-H86-I86-J86)</f>
        <v>766887.5800000001</v>
      </c>
      <c r="L86" s="5">
        <f>SUM(J86/G86)*100</f>
        <v>88.2975060794174</v>
      </c>
    </row>
    <row r="87" spans="3:12" ht="14.25">
      <c r="C87" s="1" t="s">
        <v>37</v>
      </c>
      <c r="G87" s="2">
        <v>15415470</v>
      </c>
      <c r="I87" s="2">
        <v>324473.5</v>
      </c>
      <c r="J87" s="2">
        <v>13615033.82</v>
      </c>
      <c r="K87" s="2">
        <f>SUM(G87-H87-I87-J87)</f>
        <v>1475962.6799999997</v>
      </c>
      <c r="L87" s="5">
        <f>SUM(J87/G87)*100</f>
        <v>88.3205884737864</v>
      </c>
    </row>
    <row r="88" spans="3:12" ht="14.25">
      <c r="C88" s="1" t="s">
        <v>72</v>
      </c>
      <c r="G88" s="2">
        <v>6165146.64</v>
      </c>
      <c r="I88" s="2">
        <v>40000</v>
      </c>
      <c r="J88" s="2">
        <v>5446682.59</v>
      </c>
      <c r="K88" s="2">
        <f>SUM(G88-H88-I88-J88)</f>
        <v>678464.0499999998</v>
      </c>
      <c r="L88" s="5">
        <f>SUM(J88/G88)*100</f>
        <v>88.34635910622882</v>
      </c>
    </row>
    <row r="89" spans="3:12" ht="14.25">
      <c r="C89" s="1" t="s">
        <v>75</v>
      </c>
      <c r="G89" s="2">
        <v>7571479.33</v>
      </c>
      <c r="J89" s="2">
        <v>6689665.67</v>
      </c>
      <c r="K89" s="2">
        <f>SUM(G89-H89-I89-J89)</f>
        <v>881813.6600000001</v>
      </c>
      <c r="L89" s="5">
        <f>SUM(J89/G89)*100</f>
        <v>88.3534825683794</v>
      </c>
    </row>
    <row r="90" spans="3:12" ht="14.25">
      <c r="C90" s="1" t="s">
        <v>87</v>
      </c>
      <c r="G90" s="2">
        <v>6895620.92</v>
      </c>
      <c r="J90" s="2">
        <v>6097968.54</v>
      </c>
      <c r="K90" s="2">
        <f>SUM(G90-H90-I90-J90)</f>
        <v>797652.3799999999</v>
      </c>
      <c r="L90" s="5">
        <f>SUM(J90/G90)*100</f>
        <v>88.43247926105545</v>
      </c>
    </row>
    <row r="91" spans="3:12" ht="14.25">
      <c r="C91" s="1" t="s">
        <v>81</v>
      </c>
      <c r="G91" s="2">
        <v>6046768.92</v>
      </c>
      <c r="J91" s="2">
        <v>5354977.59</v>
      </c>
      <c r="K91" s="2">
        <f>SUM(G91-H91-I91-J91)</f>
        <v>691791.3300000001</v>
      </c>
      <c r="L91" s="5">
        <f>SUM(J91/G91)*100</f>
        <v>88.55932252162201</v>
      </c>
    </row>
    <row r="92" spans="3:12" ht="14.25">
      <c r="C92" s="1" t="s">
        <v>94</v>
      </c>
      <c r="G92" s="2">
        <v>6338918.36</v>
      </c>
      <c r="J92" s="2">
        <v>5613986.97</v>
      </c>
      <c r="K92" s="2">
        <f>SUM(G92-H92-I92-J92)</f>
        <v>724931.3900000006</v>
      </c>
      <c r="L92" s="5">
        <f>SUM(J92/G92)*100</f>
        <v>88.5637998656919</v>
      </c>
    </row>
    <row r="93" spans="3:12" ht="14.25">
      <c r="C93" s="1" t="s">
        <v>55</v>
      </c>
      <c r="G93" s="2">
        <v>6708691</v>
      </c>
      <c r="J93" s="2">
        <v>5942994.3</v>
      </c>
      <c r="K93" s="2">
        <f>SUM(G93-H93-I93-J93)</f>
        <v>765696.7000000002</v>
      </c>
      <c r="L93" s="5">
        <f>SUM(J93/G93)*100</f>
        <v>88.58649623302071</v>
      </c>
    </row>
    <row r="94" spans="3:12" ht="14.25">
      <c r="C94" s="1" t="s">
        <v>80</v>
      </c>
      <c r="G94" s="2">
        <v>6672141.92</v>
      </c>
      <c r="I94" s="2">
        <v>111227</v>
      </c>
      <c r="J94" s="2">
        <v>5926967.85</v>
      </c>
      <c r="K94" s="2">
        <f>SUM(G94-H94-I94-J94)</f>
        <v>633947.0700000003</v>
      </c>
      <c r="L94" s="5">
        <f>SUM(J94/G94)*100</f>
        <v>88.83156145455611</v>
      </c>
    </row>
    <row r="95" spans="3:12" ht="14.25">
      <c r="C95" s="1" t="s">
        <v>31</v>
      </c>
      <c r="G95" s="2">
        <v>6943183</v>
      </c>
      <c r="J95" s="2">
        <v>6171713.8</v>
      </c>
      <c r="K95" s="2">
        <f>SUM(G95-H95-I95-J95)</f>
        <v>771469.2000000002</v>
      </c>
      <c r="L95" s="5">
        <f>SUM(J95/G95)*100</f>
        <v>88.88882519731945</v>
      </c>
    </row>
    <row r="96" spans="3:12" ht="14.25">
      <c r="C96" s="1" t="s">
        <v>27</v>
      </c>
      <c r="G96" s="2">
        <v>10335402</v>
      </c>
      <c r="J96" s="2">
        <v>9191866.69</v>
      </c>
      <c r="K96" s="2">
        <f>SUM(G96-H96-I96-J96)</f>
        <v>1143535.3100000005</v>
      </c>
      <c r="L96" s="5">
        <f>SUM(J96/G96)*100</f>
        <v>88.93574425068323</v>
      </c>
    </row>
    <row r="97" spans="3:12" ht="14.25">
      <c r="C97" s="1" t="s">
        <v>25</v>
      </c>
      <c r="G97" s="2">
        <v>12887354</v>
      </c>
      <c r="I97" s="2">
        <v>98660</v>
      </c>
      <c r="J97" s="2">
        <v>11472271.21</v>
      </c>
      <c r="K97" s="2">
        <f>SUM(G97-H97-I97-J97)</f>
        <v>1316422.789999999</v>
      </c>
      <c r="L97" s="5">
        <f>SUM(J97/G97)*100</f>
        <v>89.0196017739561</v>
      </c>
    </row>
    <row r="98" spans="3:12" ht="14.25">
      <c r="C98" s="1" t="s">
        <v>103</v>
      </c>
      <c r="G98" s="2">
        <v>5962204.92</v>
      </c>
      <c r="J98" s="2">
        <v>5313916.71</v>
      </c>
      <c r="K98" s="2">
        <f>SUM(G98-H98-I98-J98)</f>
        <v>648288.21</v>
      </c>
      <c r="L98" s="5">
        <f>SUM(J98/G98)*100</f>
        <v>89.12670364909229</v>
      </c>
    </row>
    <row r="99" spans="3:12" ht="14.25">
      <c r="C99" s="1" t="s">
        <v>117</v>
      </c>
      <c r="G99" s="2">
        <v>7584724.92</v>
      </c>
      <c r="J99" s="2">
        <v>6770743.93</v>
      </c>
      <c r="K99" s="2">
        <f>SUM(G99-H99-I99-J99)</f>
        <v>813980.9900000002</v>
      </c>
      <c r="L99" s="5">
        <f>SUM(J99/G99)*100</f>
        <v>89.26815410465801</v>
      </c>
    </row>
    <row r="100" spans="3:12" ht="14.25">
      <c r="C100" s="1" t="s">
        <v>21</v>
      </c>
      <c r="G100" s="2">
        <v>10845195</v>
      </c>
      <c r="I100" s="2">
        <v>86510</v>
      </c>
      <c r="J100" s="2">
        <v>9683886.46</v>
      </c>
      <c r="K100" s="2">
        <f>SUM(G100-H100-I100-J100)</f>
        <v>1074798.539999999</v>
      </c>
      <c r="L100" s="5">
        <f>SUM(J100/G100)*100</f>
        <v>89.2919533489255</v>
      </c>
    </row>
    <row r="101" spans="3:12" ht="14.25">
      <c r="C101" s="1" t="s">
        <v>89</v>
      </c>
      <c r="G101" s="2">
        <v>6421949.64</v>
      </c>
      <c r="J101" s="2">
        <v>5783604.51</v>
      </c>
      <c r="K101" s="2">
        <f>SUM(G101-H101-I101-J101)</f>
        <v>638345.1299999999</v>
      </c>
      <c r="L101" s="5">
        <f>SUM(J101/G101)*100</f>
        <v>90.05994805652197</v>
      </c>
    </row>
    <row r="102" spans="3:12" ht="14.25">
      <c r="C102" s="1" t="s">
        <v>67</v>
      </c>
      <c r="G102" s="2">
        <v>7285595.92</v>
      </c>
      <c r="J102" s="2">
        <v>6570271.6</v>
      </c>
      <c r="K102" s="2">
        <f>SUM(G102-H102-I102-J102)</f>
        <v>715324.3200000003</v>
      </c>
      <c r="L102" s="5">
        <f>SUM(J102/G102)*100</f>
        <v>90.18166354743428</v>
      </c>
    </row>
    <row r="103" spans="3:12" ht="14.25">
      <c r="C103" s="1" t="s">
        <v>53</v>
      </c>
      <c r="G103" s="2">
        <v>8714347</v>
      </c>
      <c r="J103" s="2">
        <v>7859385.13</v>
      </c>
      <c r="K103" s="2">
        <f>SUM(G103-H103-I103-J103)</f>
        <v>854961.8700000001</v>
      </c>
      <c r="L103" s="5">
        <f>SUM(J103/G103)*100</f>
        <v>90.18903114599406</v>
      </c>
    </row>
    <row r="104" spans="3:12" ht="14.25">
      <c r="C104" s="1" t="s">
        <v>19</v>
      </c>
      <c r="G104" s="2">
        <v>21968180.09</v>
      </c>
      <c r="I104" s="2">
        <v>876480.5</v>
      </c>
      <c r="J104" s="2">
        <v>19819155.06</v>
      </c>
      <c r="K104" s="2">
        <f>SUM(G104-H104-I104-J104)</f>
        <v>1272544.5300000012</v>
      </c>
      <c r="L104" s="5">
        <f>SUM(J104/G104)*100</f>
        <v>90.2175554770773</v>
      </c>
    </row>
    <row r="105" spans="3:12" ht="14.25">
      <c r="C105" s="1" t="s">
        <v>22</v>
      </c>
      <c r="G105" s="2">
        <v>13201109</v>
      </c>
      <c r="I105" s="2">
        <v>614091</v>
      </c>
      <c r="J105" s="2">
        <v>11915034.59</v>
      </c>
      <c r="K105" s="2">
        <f>SUM(G105-H105-I105-J105)</f>
        <v>671983.4100000001</v>
      </c>
      <c r="L105" s="5">
        <f>SUM(J105/G105)*100</f>
        <v>90.25783053529821</v>
      </c>
    </row>
    <row r="106" spans="3:12" ht="14.25">
      <c r="C106" s="1" t="s">
        <v>76</v>
      </c>
      <c r="G106" s="2">
        <v>7283064.92</v>
      </c>
      <c r="J106" s="2">
        <v>6573635.61</v>
      </c>
      <c r="K106" s="2">
        <f>SUM(G106-H106-I106-J106)</f>
        <v>709429.3099999996</v>
      </c>
      <c r="L106" s="5">
        <f>SUM(J106/G106)*100</f>
        <v>90.25919282894434</v>
      </c>
    </row>
    <row r="107" spans="3:12" ht="14.25">
      <c r="C107" s="1" t="s">
        <v>42</v>
      </c>
      <c r="G107" s="2">
        <v>8499036.56</v>
      </c>
      <c r="J107" s="2">
        <v>7710361.26</v>
      </c>
      <c r="K107" s="2">
        <f>SUM(G107-H107-I107-J107)</f>
        <v>788675.3000000007</v>
      </c>
      <c r="L107" s="5">
        <f>SUM(J107/G107)*100</f>
        <v>90.72041525610285</v>
      </c>
    </row>
    <row r="108" spans="3:12" ht="14.25">
      <c r="C108" s="1" t="s">
        <v>113</v>
      </c>
      <c r="G108" s="2">
        <v>7879332.92</v>
      </c>
      <c r="J108" s="2">
        <v>7148937.71</v>
      </c>
      <c r="K108" s="2">
        <f>SUM(G108-H108-I108-J108)</f>
        <v>730395.21</v>
      </c>
      <c r="L108" s="5">
        <f>SUM(J108/G108)*100</f>
        <v>90.73024052396558</v>
      </c>
    </row>
    <row r="109" spans="3:12" ht="14.25">
      <c r="C109" s="1" t="s">
        <v>45</v>
      </c>
      <c r="G109" s="2">
        <v>7933571</v>
      </c>
      <c r="I109" s="2">
        <v>36891</v>
      </c>
      <c r="J109" s="2">
        <v>7242137.75</v>
      </c>
      <c r="K109" s="2">
        <f>SUM(G109-H109-I109-J109)</f>
        <v>654542.25</v>
      </c>
      <c r="L109" s="5">
        <f>SUM(J109/G109)*100</f>
        <v>91.28471592426664</v>
      </c>
    </row>
    <row r="110" spans="3:12" ht="14.25">
      <c r="C110" s="1" t="s">
        <v>39</v>
      </c>
      <c r="G110" s="2">
        <v>7331462.58</v>
      </c>
      <c r="I110" s="2">
        <v>16371</v>
      </c>
      <c r="J110" s="2">
        <v>6696001.49</v>
      </c>
      <c r="K110" s="2">
        <f>SUM(G110-H110-I110-J110)</f>
        <v>619090.0899999999</v>
      </c>
      <c r="L110" s="5">
        <f>SUM(J110/G110)*100</f>
        <v>91.3324103742476</v>
      </c>
    </row>
    <row r="111" spans="3:12" ht="14.25">
      <c r="C111" s="1" t="s">
        <v>51</v>
      </c>
      <c r="G111" s="2">
        <v>6596612</v>
      </c>
      <c r="I111" s="2">
        <v>5500</v>
      </c>
      <c r="J111" s="2">
        <v>6030230.2</v>
      </c>
      <c r="K111" s="2">
        <f>SUM(G111-H111-I111-J111)</f>
        <v>560881.7999999998</v>
      </c>
      <c r="L111" s="5">
        <f>SUM(J111/G111)*100</f>
        <v>91.41405012148661</v>
      </c>
    </row>
    <row r="112" spans="3:12" ht="14.25">
      <c r="C112" s="1" t="s">
        <v>24</v>
      </c>
      <c r="G112" s="2">
        <v>6859211</v>
      </c>
      <c r="J112" s="2">
        <v>6270444.41</v>
      </c>
      <c r="K112" s="2">
        <f>SUM(G112-H112-I112-J112)</f>
        <v>588766.5899999999</v>
      </c>
      <c r="L112" s="5">
        <f>SUM(J112/G112)*100</f>
        <v>91.41640940918715</v>
      </c>
    </row>
    <row r="113" spans="3:12" ht="14.25">
      <c r="C113" s="1" t="s">
        <v>17</v>
      </c>
      <c r="G113" s="2">
        <v>10201318.87</v>
      </c>
      <c r="I113" s="2">
        <v>57177.91</v>
      </c>
      <c r="J113" s="2">
        <v>9346124.1</v>
      </c>
      <c r="K113" s="2">
        <f>SUM(G113-H113-I113-J113)</f>
        <v>798016.8599999994</v>
      </c>
      <c r="L113" s="5">
        <f>SUM(J113/G113)*100</f>
        <v>91.61682150221819</v>
      </c>
    </row>
    <row r="114" spans="3:12" ht="14.25">
      <c r="C114" s="1" t="s">
        <v>40</v>
      </c>
      <c r="G114" s="2">
        <v>11082650.28</v>
      </c>
      <c r="J114" s="2">
        <v>10153769.56</v>
      </c>
      <c r="K114" s="2">
        <f>SUM(G114-H114-I114-J114)</f>
        <v>928880.7199999988</v>
      </c>
      <c r="L114" s="5">
        <f>SUM(J114/G114)*100</f>
        <v>91.61860478737403</v>
      </c>
    </row>
    <row r="115" spans="3:12" ht="14.25">
      <c r="C115" s="1" t="s">
        <v>85</v>
      </c>
      <c r="G115" s="2">
        <v>9979239.48</v>
      </c>
      <c r="I115" s="2">
        <v>10009.85</v>
      </c>
      <c r="J115" s="2">
        <v>9164577.66</v>
      </c>
      <c r="K115" s="2">
        <f>SUM(G115-H115-I115-J115)</f>
        <v>804651.9700000007</v>
      </c>
      <c r="L115" s="5">
        <f>SUM(J115/G115)*100</f>
        <v>91.83643381208844</v>
      </c>
    </row>
    <row r="116" spans="3:12" ht="14.25">
      <c r="C116" s="1" t="s">
        <v>98</v>
      </c>
      <c r="G116" s="2">
        <v>7277482.66</v>
      </c>
      <c r="J116" s="2">
        <v>6742423.34</v>
      </c>
      <c r="K116" s="2">
        <f>SUM(G116-H116-I116-J116)</f>
        <v>535059.3200000003</v>
      </c>
      <c r="L116" s="5">
        <f>SUM(J116/G116)*100</f>
        <v>92.64774173986146</v>
      </c>
    </row>
    <row r="117" spans="3:12" ht="14.25">
      <c r="C117" s="1" t="s">
        <v>18</v>
      </c>
      <c r="G117" s="2">
        <v>11758929</v>
      </c>
      <c r="J117" s="2">
        <v>10963795.86</v>
      </c>
      <c r="K117" s="2">
        <f>SUM(G117-H117-I117-J117)</f>
        <v>795133.1400000006</v>
      </c>
      <c r="L117" s="5">
        <f>SUM(J117/G117)*100</f>
        <v>93.23804795487753</v>
      </c>
    </row>
    <row r="118" spans="3:12" ht="14.25">
      <c r="C118" s="1" t="s">
        <v>38</v>
      </c>
      <c r="G118" s="2">
        <v>11202625.56</v>
      </c>
      <c r="I118" s="2">
        <v>14313</v>
      </c>
      <c r="J118" s="2">
        <v>10484107.39</v>
      </c>
      <c r="K118" s="2">
        <f>SUM(G118-H118-I118-J118)</f>
        <v>704205.1699999999</v>
      </c>
      <c r="L118" s="5">
        <f>SUM(J118/G118)*100</f>
        <v>93.58616276022352</v>
      </c>
    </row>
    <row r="119" spans="3:12" ht="14.25">
      <c r="C119" s="1" t="s">
        <v>44</v>
      </c>
      <c r="G119" s="2">
        <v>10520480.66</v>
      </c>
      <c r="J119" s="2">
        <v>9901307.78</v>
      </c>
      <c r="K119" s="2">
        <f>SUM(G119-H119-I119-J119)</f>
        <v>619172.8800000008</v>
      </c>
      <c r="L119" s="5">
        <f>SUM(J119/G119)*100</f>
        <v>94.11459514056081</v>
      </c>
    </row>
    <row r="120" spans="3:12" ht="14.25">
      <c r="C120" s="1" t="s">
        <v>20</v>
      </c>
      <c r="G120" s="2">
        <v>6406773</v>
      </c>
      <c r="J120" s="2">
        <v>6108278.97</v>
      </c>
      <c r="K120" s="2">
        <f>SUM(G120-H120-I120-J120)</f>
        <v>298494.03000000026</v>
      </c>
      <c r="L120" s="5">
        <f>SUM(J120/G120)*100</f>
        <v>95.34096135449155</v>
      </c>
    </row>
    <row r="121" spans="3:12" ht="14.25">
      <c r="C121" s="1" t="s">
        <v>126</v>
      </c>
      <c r="G121" s="2">
        <v>13239935177.45</v>
      </c>
      <c r="I121" s="2">
        <v>2064539</v>
      </c>
      <c r="J121" s="2">
        <v>12816202275.55</v>
      </c>
      <c r="K121" s="2">
        <f>SUM(G121-H121-I121-J121)</f>
        <v>421668362.9000015</v>
      </c>
      <c r="L121" s="5">
        <f>SUM(J121/G121)*100</f>
        <v>96.79958476970721</v>
      </c>
    </row>
    <row r="122" spans="3:12" ht="14.25">
      <c r="C122" s="1" t="s">
        <v>125</v>
      </c>
      <c r="G122" s="2">
        <v>1165000</v>
      </c>
      <c r="J122" s="2">
        <v>1532915.75</v>
      </c>
      <c r="K122" s="2">
        <f>SUM(G122-H122-I122-J122)</f>
        <v>-367915.75</v>
      </c>
      <c r="L122" s="5">
        <f>SUM(J122/G122)*100</f>
        <v>131.58075107296136</v>
      </c>
    </row>
    <row r="123" spans="3:12" ht="14.25">
      <c r="C123" s="1" t="s">
        <v>127</v>
      </c>
      <c r="G123" s="2">
        <v>350000</v>
      </c>
      <c r="J123" s="2">
        <v>537174.9</v>
      </c>
      <c r="K123" s="2">
        <f>SUM(G123-H123-I123-J123)</f>
        <v>-187174.90000000002</v>
      </c>
      <c r="L123" s="5">
        <f>SUM(J123/G123)*100</f>
        <v>153.47854285714286</v>
      </c>
    </row>
    <row r="124" spans="3:12" ht="14.25">
      <c r="C124" s="1" t="s">
        <v>128</v>
      </c>
      <c r="J124" s="2">
        <v>544211399.92</v>
      </c>
      <c r="K124" s="2">
        <f>SUM(G124-H124-I124-J124)</f>
        <v>-544211399.92</v>
      </c>
      <c r="L124" s="5" t="e">
        <f>SUM(J124/G124)*100</f>
        <v>#DIV/0!</v>
      </c>
    </row>
    <row r="125" spans="3:12" ht="14.25">
      <c r="C125" s="1" t="s">
        <v>129</v>
      </c>
      <c r="J125" s="2">
        <v>8700</v>
      </c>
      <c r="K125" s="2">
        <f>SUM(G125-H125-I125-J125)</f>
        <v>-8700</v>
      </c>
      <c r="L125" s="5" t="e">
        <f>SUM(J125/G125)*100</f>
        <v>#DIV/0!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2021-08-23T07:03:37Z</dcterms:modified>
  <cp:category/>
  <cp:version/>
  <cp:contentType/>
  <cp:contentStatus/>
</cp:coreProperties>
</file>