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<sst xmlns="http://schemas.openxmlformats.org/spreadsheetml/2006/main" count="148" uniqueCount="134">
  <si>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</si>
  <si>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</si>
  <si>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</si>
  <si>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</si>
  <si>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</si>
  <si>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</si>
  <si>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</si>
  <si>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</si>
  <si>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</si>
  <si>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</si>
  <si>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</si>
  <si>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</si>
  <si>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</si>
  <si>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</si>
  <si>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</si>
  <si>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</si>
  <si>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</si>
  <si>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</si>
  <si>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</si>
  <si>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</si>
  <si>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</si>
  <si>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</si>
  <si>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</si>
  <si>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</si>
  <si>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</si>
  <si>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</si>
  <si>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</si>
  <si>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</si>
  <si>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</si>
  <si>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</si>
  <si>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</si>
  <si>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</si>
  <si>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</si>
  <si>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</si>
  <si>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</si>
  <si>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</si>
  <si>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</si>
  <si>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</si>
  <si>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</si>
  <si>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</si>
  <si>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</si>
  <si>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</si>
  <si>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</si>
  <si>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</si>
  <si>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</si>
  <si>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</si>
  <si>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</si>
  <si>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</si>
  <si>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</si>
  <si>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</si>
  <si>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</si>
  <si>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</si>
  <si>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</si>
  <si>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</si>
  <si>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</si>
  <si>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</si>
  <si>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</si>
  <si>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</si>
  <si>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</si>
  <si>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</si>
  <si>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</si>
  <si>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</si>
  <si>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</si>
  <si>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</si>
  <si>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</si>
  <si>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</si>
  <si>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</si>
  <si>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</si>
  <si>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</si>
  <si>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</si>
  <si>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</si>
  <si>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</si>
  <si>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</si>
  <si>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</si>
  <si>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</si>
  <si>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</si>
  <si>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</si>
  <si>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</si>
  <si>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</si>
  <si>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</si>
  <si>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</si>
  <si>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</si>
  <si>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</si>
  <si>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</si>
  <si>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</si>
  <si>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</si>
  <si>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</si>
  <si>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</si>
  <si>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</si>
  <si>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</si>
  <si>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</si>
  <si>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</si>
  <si>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</si>
  <si>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</si>
  <si>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</si>
  <si>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</si>
  <si>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</si>
  <si>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</si>
  <si>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</si>
  <si>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</si>
  <si>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</si>
  <si>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</si>
  <si>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</si>
  <si>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</si>
  <si>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</si>
  <si>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</si>
  <si>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</si>
  <si>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</si>
  <si>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</si>
  <si>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</si>
  <si>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</si>
  <si>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</si>
  <si>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</si>
  <si>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</si>
  <si>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</si>
  <si>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</si>
  <si>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</si>
  <si>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</si>
  <si>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</si>
  <si>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</si>
  <si>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</si>
  <si>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</si>
  <si>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00000  ดย.</t>
  </si>
  <si>
    <t>00004  กลุ่มการคลัง</t>
  </si>
  <si>
    <t xml:space="preserve"> </t>
  </si>
  <si>
    <t>00015  กยผ.</t>
  </si>
  <si>
    <t>00011  กคค.</t>
  </si>
  <si>
    <t>00003  สลก.</t>
  </si>
  <si>
    <t>00014  ศบธ.</t>
  </si>
  <si>
    <t>00001  กพร.</t>
  </si>
  <si>
    <t>00012  กสส.</t>
  </si>
  <si>
    <t>00002  กตส.</t>
  </si>
  <si>
    <t>ประจำปีงบประมาณ 2022</t>
  </si>
  <si>
    <t>ข้อมูล ณ วันที่       19        เดือน    พฤศจิกายน         พ.ศ.   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</si>
</sst>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0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198" fontId="38" fillId="33" borderId="10" xfId="42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198" fontId="38" fillId="33" borderId="12" xfId="42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98" fontId="38" fillId="33" borderId="13" xfId="42" applyFont="1" applyFill="1" applyBorder="1" applyAlignment="1">
      <alignment horizontal="center" vertical="center"/>
    </xf>
    <xf numFmtId="198" fontId="38" fillId="7" borderId="13" xfId="42" applyFont="1" applyFill="1" applyBorder="1" applyAlignment="1">
      <alignment horizontal="center" vertical="center"/>
    </xf>
    <xf numFmtId="198" fontId="38" fillId="6" borderId="13" xfId="42" applyFont="1" applyFill="1" applyBorder="1" applyAlignment="1">
      <alignment horizontal="center" vertical="center"/>
    </xf>
    <xf numFmtId="198" fontId="38" fillId="5" borderId="13" xfId="42" applyFont="1" applyFill="1" applyBorder="1" applyAlignment="1">
      <alignment horizontal="center" vertical="center"/>
    </xf>
    <xf numFmtId="198" fontId="38" fillId="4" borderId="13" xfId="42" applyFont="1" applyFill="1" applyBorder="1" applyAlignment="1">
      <alignment horizontal="center" vertical="center"/>
    </xf>
    <xf numFmtId="198" fontId="38" fillId="3" borderId="13" xfId="42" applyFont="1" applyFill="1" applyBorder="1" applyAlignment="1">
      <alignment horizontal="center" vertical="center"/>
    </xf>
    <xf numFmtId="198" fontId="38" fillId="33" borderId="14" xfId="42" applyFont="1" applyFill="1" applyBorder="1" applyAlignment="1">
      <alignment horizontal="center" vertical="center"/>
    </xf>
    <xf numFmtId="198" fontId="38" fillId="7" borderId="14" xfId="42" applyFont="1" applyFill="1" applyBorder="1" applyAlignment="1">
      <alignment horizontal="center" vertical="center"/>
    </xf>
    <xf numFmtId="198" fontId="38" fillId="6" borderId="14" xfId="42" applyFont="1" applyFill="1" applyBorder="1" applyAlignment="1">
      <alignment horizontal="center" vertical="center"/>
    </xf>
    <xf numFmtId="198" fontId="38" fillId="5" borderId="14" xfId="42" applyFont="1" applyFill="1" applyBorder="1" applyAlignment="1">
      <alignment horizontal="center" vertical="center"/>
    </xf>
    <xf numFmtId="198" fontId="38" fillId="4" borderId="14" xfId="42" applyFont="1" applyFill="1" applyBorder="1" applyAlignment="1">
      <alignment horizontal="center" vertical="center"/>
    </xf>
    <xf numFmtId="198" fontId="38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8" fillId="33" borderId="15" xfId="42" applyFont="1" applyFill="1" applyBorder="1" applyAlignment="1">
      <alignment horizontal="center" vertical="center"/>
    </xf>
    <xf numFmtId="198" fontId="38" fillId="7" borderId="15" xfId="42" applyFont="1" applyFill="1" applyBorder="1" applyAlignment="1">
      <alignment horizontal="center" vertical="center"/>
    </xf>
    <xf numFmtId="198" fontId="38" fillId="6" borderId="15" xfId="42" applyFont="1" applyFill="1" applyBorder="1" applyAlignment="1">
      <alignment horizontal="center" vertical="center"/>
    </xf>
    <xf numFmtId="198" fontId="38" fillId="5" borderId="15" xfId="42" applyFont="1" applyFill="1" applyBorder="1" applyAlignment="1">
      <alignment horizontal="center" vertical="center"/>
    </xf>
    <xf numFmtId="198" fontId="38" fillId="4" borderId="15" xfId="42" applyFont="1" applyFill="1" applyBorder="1" applyAlignment="1">
      <alignment horizontal="center" vertical="center"/>
    </xf>
    <xf numFmtId="198" fontId="38" fillId="3" borderId="15" xfId="42" applyFont="1" applyFill="1" applyBorder="1" applyAlignment="1">
      <alignment horizontal="center" vertical="center"/>
    </xf>
    <xf numFmtId="198" fontId="38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8" fillId="0" borderId="0" xfId="0" applyFont="1" applyFill="1" applyAlignment="1">
      <alignment horizontal="center" vertical="center"/>
    </xf>
    <xf numFmtId="198" fontId="38" fillId="0" borderId="0" xfId="0" applyNumberFormat="1" applyFont="1" applyFill="1" applyAlignment="1">
      <alignment horizontal="center" vertical="center"/>
    </xf>
    <xf numFmtId="0" fontId="3" fillId="0" borderId="15" xfId="33" applyFont="1" applyFill="1" applyBorder="1" applyAlignment="1">
      <alignment horizontal="left" vertical="center"/>
      <protection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8" fillId="6" borderId="17" xfId="0" applyFont="1" applyFill="1" applyBorder="1" applyAlignment="1">
      <alignment horizontal="center" vertical="center"/>
    </xf>
    <xf numFmtId="0" fontId="38" fillId="6" borderId="18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3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T3"/>
    </sheetView>
  </sheetViews>
  <sheetFormatPr defaultColWidth="9.00390625" defaultRowHeight="27.75" customHeight="1"/>
  <cols>
    <col min="1" max="1" width="24.28125" style="1" customWidth="1"/>
    <col min="2" max="2" width="19.8515625" style="1" bestFit="1" customWidth="1"/>
    <col min="3" max="3" width="16.8515625" style="1" customWidth="1"/>
    <col min="4" max="4" width="17.00390625" style="32" customWidth="1"/>
    <col min="5" max="5" width="16.8515625" style="32" bestFit="1" customWidth="1"/>
    <col min="6" max="6" width="18.00390625" style="32" customWidth="1"/>
    <col min="7" max="7" width="17.57421875" style="32" customWidth="1"/>
    <col min="8" max="8" width="17.28125" style="32" customWidth="1"/>
    <col min="9" max="9" width="16.7109375" style="32" customWidth="1"/>
    <col min="10" max="10" width="16.421875" style="32" customWidth="1"/>
    <col min="11" max="11" width="17.7109375" style="32" customWidth="1"/>
    <col min="12" max="12" width="19.7109375" style="32" customWidth="1"/>
    <col min="13" max="13" width="19.8515625" style="32" bestFit="1" customWidth="1"/>
    <col min="14" max="14" width="17.28125" style="32" customWidth="1"/>
    <col min="15" max="15" width="17.7109375" style="32" customWidth="1"/>
    <col min="16" max="16" width="16.28125" style="32" customWidth="1"/>
    <col min="17" max="17" width="16.421875" style="32" customWidth="1"/>
    <col min="18" max="18" width="17.28125" style="32" bestFit="1" customWidth="1"/>
    <col min="19" max="19" width="18.00390625" style="1" customWidth="1"/>
    <col min="20" max="20" width="8.28125" style="30" bestFit="1" customWidth="1"/>
    <col min="21" max="21" width="4.8515625" style="1" customWidth="1"/>
    <col min="22" max="16384" width="9.00390625" style="1" customWidth="1"/>
  </cols>
  <sheetData>
    <row r="1" spans="1:20" ht="27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27.75" customHeight="1">
      <c r="A2" s="35" t="s">
        <v>132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27.75" customHeight="1">
      <c r="A3" s="36" t="s">
        <v>133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7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27.75" customHeight="1">
      <c r="A5" s="38" t="s">
        <v>28</v>
      </c>
      <c r="B5" s="40" t="s">
        <v>10</v>
      </c>
      <c r="C5" s="41" t="s">
        <v>2</v>
      </c>
      <c r="D5" s="42"/>
      <c r="E5" s="43"/>
      <c r="F5" s="44" t="s">
        <v>3</v>
      </c>
      <c r="G5" s="45"/>
      <c r="H5" s="46"/>
      <c r="I5" s="47" t="s">
        <v>4</v>
      </c>
      <c r="J5" s="48"/>
      <c r="K5" s="49"/>
      <c r="L5" s="50" t="s">
        <v>5</v>
      </c>
      <c r="M5" s="51"/>
      <c r="N5" s="52"/>
      <c r="O5" s="53" t="s">
        <v>6</v>
      </c>
      <c r="P5" s="54"/>
      <c r="Q5" s="55"/>
      <c r="R5" s="56" t="s">
        <v>27</v>
      </c>
      <c r="S5" s="40" t="s">
        <v>7</v>
      </c>
      <c r="T5" s="2" t="s">
        <v>11</v>
      </c>
    </row>
    <row r="6" spans="1:20" ht="27.75" customHeight="1">
      <c r="A6" s="39"/>
      <c r="B6" s="40"/>
      <c r="C6" s="3" t="s">
        <v>8</v>
      </c>
      <c r="D6" s="3" t="s">
        <v>9</v>
      </c>
      <c r="E6" s="3" t="s">
        <v>26</v>
      </c>
      <c r="F6" s="4" t="s">
        <v>8</v>
      </c>
      <c r="G6" s="4" t="s">
        <v>9</v>
      </c>
      <c r="H6" s="4" t="s">
        <v>26</v>
      </c>
      <c r="I6" s="5" t="s">
        <v>8</v>
      </c>
      <c r="J6" s="6" t="s">
        <v>9</v>
      </c>
      <c r="K6" s="6" t="s">
        <v>26</v>
      </c>
      <c r="L6" s="7" t="s">
        <v>8</v>
      </c>
      <c r="M6" s="7" t="s">
        <v>9</v>
      </c>
      <c r="N6" s="7" t="s">
        <v>26</v>
      </c>
      <c r="O6" s="8" t="s">
        <v>8</v>
      </c>
      <c r="P6" s="8" t="s">
        <v>9</v>
      </c>
      <c r="Q6" s="8" t="s">
        <v>26</v>
      </c>
      <c r="R6" s="57"/>
      <c r="S6" s="40"/>
      <c r="T6" s="9" t="s">
        <v>9</v>
      </c>
    </row>
    <row r="7" spans="1:20" ht="27.75" customHeight="1">
      <c r="A7" s="10" t="s">
        <v>1</v>
      </c>
      <c r="B7" s="11">
        <f>SUM(C7,F7,I7,L7,O7)</f>
        <v>9112498900</v>
      </c>
      <c r="C7" s="12">
        <f aca="true" t="shared" si="0" ref="C7:Q7">SUM(C8:C123)</f>
        <v>294815500</v>
      </c>
      <c r="D7" s="12">
        <f t="shared" si="0"/>
        <v>90131267.11000001</v>
      </c>
      <c r="E7" s="12">
        <f t="shared" si="0"/>
        <v>204684232.89</v>
      </c>
      <c r="F7" s="13">
        <f t="shared" si="0"/>
        <v>240477700</v>
      </c>
      <c r="G7" s="13">
        <f t="shared" si="0"/>
        <v>24706875.66</v>
      </c>
      <c r="H7" s="13">
        <f t="shared" si="0"/>
        <v>215770824.34000006</v>
      </c>
      <c r="I7" s="14">
        <f t="shared" si="0"/>
        <v>48974600</v>
      </c>
      <c r="J7" s="14">
        <f t="shared" si="0"/>
        <v>1083300</v>
      </c>
      <c r="K7" s="14">
        <f t="shared" si="0"/>
        <v>47891300</v>
      </c>
      <c r="L7" s="15">
        <f t="shared" si="0"/>
        <v>8523265800</v>
      </c>
      <c r="M7" s="15">
        <f t="shared" si="0"/>
        <v>2919303000</v>
      </c>
      <c r="N7" s="15">
        <f t="shared" si="0"/>
        <v>5603962800</v>
      </c>
      <c r="O7" s="16">
        <f t="shared" si="0"/>
        <v>4965300</v>
      </c>
      <c r="P7" s="16">
        <f t="shared" si="0"/>
        <v>2400</v>
      </c>
      <c r="Q7" s="16">
        <f t="shared" si="0"/>
        <v>4962900</v>
      </c>
      <c r="R7" s="13">
        <f>SUM(E7,H7,K7,N7,Q7)</f>
        <v>6077272057.23</v>
      </c>
      <c r="S7" s="11">
        <f>SUM(D7,G7,J7,M7,P7)</f>
        <v>3035226842.77</v>
      </c>
      <c r="T7" s="11">
        <f>SUM(S7/B7)*100</f>
        <v>33.30839187009394</v>
      </c>
    </row>
    <row r="8" spans="1:20" s="32" customFormat="1" ht="27.75" customHeight="1">
      <c r="A8" s="31" t="s">
        <v>122</v>
      </c>
      <c r="B8" s="17">
        <v>267754860</v>
      </c>
      <c r="C8" s="18">
        <v>157043410</v>
      </c>
      <c r="D8" s="18"/>
      <c r="E8" s="18">
        <f>SUM(C8-D8)</f>
        <v>157043410</v>
      </c>
      <c r="F8" s="19">
        <v>16739650</v>
      </c>
      <c r="G8" s="19"/>
      <c r="H8" s="19">
        <f>SUM(F8-G8)</f>
        <v>16739650</v>
      </c>
      <c r="I8" s="20"/>
      <c r="J8" s="20"/>
      <c r="K8" s="20">
        <f>SUM(I8-J8)</f>
        <v>0</v>
      </c>
      <c r="L8" s="21">
        <v>90471800</v>
      </c>
      <c r="M8" s="21"/>
      <c r="N8" s="21">
        <f>SUM(L8-M8)</f>
        <v>90471800</v>
      </c>
      <c r="O8" s="22">
        <v>3500000</v>
      </c>
      <c r="P8" s="22"/>
      <c r="Q8" s="22">
        <f>SUM(O8-P8)</f>
        <v>3500000</v>
      </c>
      <c r="R8" s="19">
        <f>SUM(E8,H8,K8,N8,Q8)</f>
        <v>267754860</v>
      </c>
      <c r="S8" s="17">
        <f>SUM(D8,G8,J8,M8,P8)</f>
        <v>0</v>
      </c>
      <c r="T8" s="17">
        <f>SUM(S8/B8)*100</f>
        <v>0</v>
      </c>
    </row>
    <row r="9" spans="1:21" s="32" customFormat="1" ht="27.75" customHeight="1">
      <c r="A9" s="31" t="s">
        <v>123</v>
      </c>
      <c r="B9" s="17"/>
      <c r="C9" s="18"/>
      <c r="D9" s="18">
        <v>42304548.89</v>
      </c>
      <c r="E9" s="18">
        <f>SUM(C9-D9)</f>
        <v>-42304548.89</v>
      </c>
      <c r="F9" s="19"/>
      <c r="G9" s="19">
        <v>221280.12</v>
      </c>
      <c r="H9" s="19">
        <f>SUM(F9-G9)</f>
        <v>-221280.12</v>
      </c>
      <c r="I9" s="20"/>
      <c r="J9" s="20"/>
      <c r="K9" s="20">
        <f>SUM(I9-J9)</f>
        <v>0</v>
      </c>
      <c r="L9" s="21"/>
      <c r="M9" s="21"/>
      <c r="N9" s="21">
        <f>SUM(L9-M9)</f>
        <v>0</v>
      </c>
      <c r="O9" s="22"/>
      <c r="P9" s="22"/>
      <c r="Q9" s="22">
        <f>SUM(O9-P9)</f>
        <v>0</v>
      </c>
      <c r="R9" s="19">
        <f>SUM(E9,H9,K9,N9,Q9)</f>
        <v>-42525829.01</v>
      </c>
      <c r="S9" s="17">
        <f>SUM(D9,G9,J9,M9,P9)</f>
        <v>42525829.01</v>
      </c>
      <c r="T9" s="17">
        <v>0</v>
      </c>
      <c r="U9" s="33" t="s">
        <v>124</v>
      </c>
    </row>
    <row r="10" spans="1:21" s="32" customFormat="1" ht="27.75" customHeight="1">
      <c r="A10" s="31" t="s">
        <v>125</v>
      </c>
      <c r="B10" s="17">
        <v>18386600</v>
      </c>
      <c r="C10" s="18"/>
      <c r="D10" s="18">
        <v>170980</v>
      </c>
      <c r="E10" s="18">
        <f>SUM(C10-D10)</f>
        <v>-170980</v>
      </c>
      <c r="F10" s="19">
        <v>8108200</v>
      </c>
      <c r="G10" s="19">
        <v>444710</v>
      </c>
      <c r="H10" s="19">
        <f>SUM(F10-G10)</f>
        <v>7663490</v>
      </c>
      <c r="I10" s="20">
        <v>9128400</v>
      </c>
      <c r="J10" s="20"/>
      <c r="K10" s="20">
        <f>SUM(I10-J10)</f>
        <v>9128400</v>
      </c>
      <c r="L10" s="21">
        <v>150000</v>
      </c>
      <c r="M10" s="21"/>
      <c r="N10" s="21">
        <f>SUM(L10-M10)</f>
        <v>150000</v>
      </c>
      <c r="O10" s="22">
        <v>1000000</v>
      </c>
      <c r="P10" s="22"/>
      <c r="Q10" s="22">
        <f>SUM(O10-P10)</f>
        <v>1000000</v>
      </c>
      <c r="R10" s="19">
        <f>SUM(E10,H10,K10,N10,Q10)</f>
        <v>17770910</v>
      </c>
      <c r="S10" s="17">
        <f>SUM(D10,G10,J10,M10,P10)</f>
        <v>615690</v>
      </c>
      <c r="T10" s="17">
        <f>SUM(S10/B10)*100</f>
        <v>3.3485799440897175</v>
      </c>
      <c r="U10" s="33" t="s">
        <v>124</v>
      </c>
    </row>
    <row r="11" spans="1:20" s="32" customFormat="1" ht="27.75" customHeight="1">
      <c r="A11" s="23" t="s">
        <v>96</v>
      </c>
      <c r="B11" s="17">
        <v>3009160</v>
      </c>
      <c r="C11" s="18">
        <v>1125780</v>
      </c>
      <c r="D11" s="18">
        <v>173931.34</v>
      </c>
      <c r="E11" s="18">
        <f>SUM(C11-D11)</f>
        <v>951848.66</v>
      </c>
      <c r="F11" s="19">
        <v>732480</v>
      </c>
      <c r="G11" s="19">
        <v>54939.84</v>
      </c>
      <c r="H11" s="19">
        <f>SUM(F11-G11)</f>
        <v>677540.16</v>
      </c>
      <c r="I11" s="20">
        <v>8900</v>
      </c>
      <c r="J11" s="20"/>
      <c r="K11" s="20">
        <f>SUM(I11-J11)</f>
        <v>8900</v>
      </c>
      <c r="L11" s="21">
        <v>1142000</v>
      </c>
      <c r="M11" s="21"/>
      <c r="N11" s="21">
        <f>SUM(L11-M11)</f>
        <v>1142000</v>
      </c>
      <c r="O11" s="22"/>
      <c r="P11" s="22"/>
      <c r="Q11" s="22">
        <f>SUM(O11-P11)</f>
        <v>0</v>
      </c>
      <c r="R11" s="19">
        <f>SUM(E11,H11,K11,N11,Q11)</f>
        <v>2780288.8200000003</v>
      </c>
      <c r="S11" s="17">
        <f>SUM(D11,G11,J11,M11,P11)</f>
        <v>228871.18</v>
      </c>
      <c r="T11" s="17">
        <f>SUM(S11/B11)*100</f>
        <v>7.605816241077244</v>
      </c>
    </row>
    <row r="12" spans="1:20" s="32" customFormat="1" ht="27.75" customHeight="1">
      <c r="A12" s="23" t="s">
        <v>82</v>
      </c>
      <c r="B12" s="17">
        <v>4587210</v>
      </c>
      <c r="C12" s="18">
        <v>1294440</v>
      </c>
      <c r="D12" s="18">
        <v>203265</v>
      </c>
      <c r="E12" s="18">
        <f>SUM(C12-D12)</f>
        <v>1091175</v>
      </c>
      <c r="F12" s="19">
        <v>879770</v>
      </c>
      <c r="G12" s="19">
        <v>147029.64</v>
      </c>
      <c r="H12" s="19">
        <f>SUM(F12-G12)</f>
        <v>732740.36</v>
      </c>
      <c r="I12" s="20">
        <v>854000</v>
      </c>
      <c r="J12" s="20"/>
      <c r="K12" s="20">
        <f>SUM(I12-J12)</f>
        <v>854000</v>
      </c>
      <c r="L12" s="21">
        <v>1559000</v>
      </c>
      <c r="M12" s="21"/>
      <c r="N12" s="21">
        <f>SUM(L12-M12)</f>
        <v>1559000</v>
      </c>
      <c r="O12" s="22"/>
      <c r="P12" s="22"/>
      <c r="Q12" s="22">
        <f>SUM(O12-P12)</f>
        <v>0</v>
      </c>
      <c r="R12" s="19">
        <f>SUM(E12,H12,K12,N12,Q12)</f>
        <v>4236915.359999999</v>
      </c>
      <c r="S12" s="17">
        <f>SUM(D12,G12,J12,M12,P12)</f>
        <v>350294.64</v>
      </c>
      <c r="T12" s="17">
        <f>SUM(S12/B12)*100</f>
        <v>7.636333195994951</v>
      </c>
    </row>
    <row r="13" spans="1:20" s="32" customFormat="1" ht="27.75" customHeight="1">
      <c r="A13" s="23" t="s">
        <v>40</v>
      </c>
      <c r="B13" s="17">
        <v>4689790</v>
      </c>
      <c r="C13" s="18">
        <v>1687020</v>
      </c>
      <c r="D13" s="18">
        <v>281170</v>
      </c>
      <c r="E13" s="18">
        <f>SUM(C13-D13)</f>
        <v>1405850</v>
      </c>
      <c r="F13" s="19">
        <v>721770</v>
      </c>
      <c r="G13" s="19">
        <v>79415</v>
      </c>
      <c r="H13" s="19">
        <f>SUM(F13-G13)</f>
        <v>642355</v>
      </c>
      <c r="I13" s="20"/>
      <c r="J13" s="20"/>
      <c r="K13" s="20">
        <f>SUM(I13-J13)</f>
        <v>0</v>
      </c>
      <c r="L13" s="21">
        <v>2281000</v>
      </c>
      <c r="M13" s="21"/>
      <c r="N13" s="21">
        <f>SUM(L13-M13)</f>
        <v>2281000</v>
      </c>
      <c r="O13" s="22"/>
      <c r="P13" s="22"/>
      <c r="Q13" s="22">
        <f>SUM(O13-P13)</f>
        <v>0</v>
      </c>
      <c r="R13" s="19">
        <f>SUM(E13,H13,K13,N13,Q13)</f>
        <v>4329205</v>
      </c>
      <c r="S13" s="17">
        <f>SUM(D13,G13,J13,M13,P13)</f>
        <v>360585</v>
      </c>
      <c r="T13" s="17">
        <f>SUM(S13/B13)*100</f>
        <v>7.688723802131865</v>
      </c>
    </row>
    <row r="14" spans="1:20" s="32" customFormat="1" ht="27.75" customHeight="1">
      <c r="A14" s="23" t="s">
        <v>57</v>
      </c>
      <c r="B14" s="17">
        <v>3493130</v>
      </c>
      <c r="C14" s="18">
        <v>1259880</v>
      </c>
      <c r="D14" s="18">
        <v>227980</v>
      </c>
      <c r="E14" s="18">
        <f>SUM(C14-D14)</f>
        <v>1031900</v>
      </c>
      <c r="F14" s="19">
        <v>780250</v>
      </c>
      <c r="G14" s="19">
        <v>41398</v>
      </c>
      <c r="H14" s="19">
        <f>SUM(F14-G14)</f>
        <v>738852</v>
      </c>
      <c r="I14" s="20"/>
      <c r="J14" s="20"/>
      <c r="K14" s="20">
        <f>SUM(I14-J14)</f>
        <v>0</v>
      </c>
      <c r="L14" s="21">
        <v>1453000</v>
      </c>
      <c r="M14" s="21"/>
      <c r="N14" s="21">
        <f>SUM(L14-M14)</f>
        <v>1453000</v>
      </c>
      <c r="O14" s="22"/>
      <c r="P14" s="22"/>
      <c r="Q14" s="22">
        <f>SUM(O14-P14)</f>
        <v>0</v>
      </c>
      <c r="R14" s="19">
        <f>SUM(E14,H14,K14,N14,Q14)</f>
        <v>3223752</v>
      </c>
      <c r="S14" s="17">
        <f>SUM(D14,G14,J14,M14,P14)</f>
        <v>269378</v>
      </c>
      <c r="T14" s="17">
        <f>SUM(S14/B14)*100</f>
        <v>7.711651155267625</v>
      </c>
    </row>
    <row r="15" spans="1:20" s="32" customFormat="1" ht="27.75" customHeight="1">
      <c r="A15" s="23" t="s">
        <v>52</v>
      </c>
      <c r="B15" s="17">
        <v>5688186</v>
      </c>
      <c r="C15" s="18">
        <v>768060</v>
      </c>
      <c r="D15" s="18">
        <v>256020</v>
      </c>
      <c r="E15" s="18">
        <f>SUM(C15-D15)</f>
        <v>512040</v>
      </c>
      <c r="F15" s="19">
        <v>4716126</v>
      </c>
      <c r="G15" s="19">
        <v>187603.36</v>
      </c>
      <c r="H15" s="19">
        <f>SUM(F15-G15)</f>
        <v>4528522.64</v>
      </c>
      <c r="I15" s="20"/>
      <c r="J15" s="20"/>
      <c r="K15" s="20">
        <f>SUM(I15-J15)</f>
        <v>0</v>
      </c>
      <c r="L15" s="21">
        <v>204000</v>
      </c>
      <c r="M15" s="21"/>
      <c r="N15" s="21">
        <f>SUM(L15-M15)</f>
        <v>204000</v>
      </c>
      <c r="O15" s="22"/>
      <c r="P15" s="22"/>
      <c r="Q15" s="22">
        <f>SUM(O15-P15)</f>
        <v>0</v>
      </c>
      <c r="R15" s="19">
        <f>SUM(E15,H15,K15,N15,Q15)</f>
        <v>5244562.64</v>
      </c>
      <c r="S15" s="17">
        <f>SUM(D15,G15,J15,M15,P15)</f>
        <v>443623.36</v>
      </c>
      <c r="T15" s="17">
        <f>SUM(S15/B15)*100</f>
        <v>7.799030481773979</v>
      </c>
    </row>
    <row r="16" spans="1:20" s="32" customFormat="1" ht="27.75" customHeight="1">
      <c r="A16" s="23" t="s">
        <v>84</v>
      </c>
      <c r="B16" s="17">
        <v>2939170</v>
      </c>
      <c r="C16" s="18">
        <v>652680</v>
      </c>
      <c r="D16" s="18">
        <v>108780</v>
      </c>
      <c r="E16" s="18">
        <f>SUM(C16-D16)</f>
        <v>543900</v>
      </c>
      <c r="F16" s="19">
        <v>735490</v>
      </c>
      <c r="G16" s="19">
        <v>89370.97</v>
      </c>
      <c r="H16" s="19">
        <f>SUM(F16-G16)</f>
        <v>646119.03</v>
      </c>
      <c r="I16" s="20"/>
      <c r="J16" s="20"/>
      <c r="K16" s="20">
        <f>SUM(I16-J16)</f>
        <v>0</v>
      </c>
      <c r="L16" s="21">
        <v>1551000</v>
      </c>
      <c r="M16" s="21">
        <v>38000</v>
      </c>
      <c r="N16" s="21">
        <f>SUM(L16-M16)</f>
        <v>1513000</v>
      </c>
      <c r="O16" s="22"/>
      <c r="P16" s="22"/>
      <c r="Q16" s="22">
        <f>SUM(O16-P16)</f>
        <v>0</v>
      </c>
      <c r="R16" s="19">
        <f>SUM(E16,H16,K16,N16,Q16)</f>
        <v>2703019.0300000003</v>
      </c>
      <c r="S16" s="17">
        <f>SUM(D16,G16,J16,M16,P16)</f>
        <v>236150.97</v>
      </c>
      <c r="T16" s="17">
        <f>SUM(S16/B16)*100</f>
        <v>8.034614193803012</v>
      </c>
    </row>
    <row r="17" spans="1:20" s="32" customFormat="1" ht="27.75" customHeight="1">
      <c r="A17" s="23" t="s">
        <v>98</v>
      </c>
      <c r="B17" s="17">
        <v>3516050</v>
      </c>
      <c r="C17" s="18">
        <v>1398840</v>
      </c>
      <c r="D17" s="18">
        <v>233140</v>
      </c>
      <c r="E17" s="18">
        <f>SUM(C17-D17)</f>
        <v>1165700</v>
      </c>
      <c r="F17" s="19">
        <v>759210</v>
      </c>
      <c r="G17" s="19">
        <v>62889.26</v>
      </c>
      <c r="H17" s="19">
        <f>SUM(F17-G17)</f>
        <v>696320.74</v>
      </c>
      <c r="I17" s="20"/>
      <c r="J17" s="20"/>
      <c r="K17" s="20">
        <f>SUM(I17-J17)</f>
        <v>0</v>
      </c>
      <c r="L17" s="21">
        <v>1358000</v>
      </c>
      <c r="M17" s="21"/>
      <c r="N17" s="21">
        <f>SUM(L17-M17)</f>
        <v>1358000</v>
      </c>
      <c r="O17" s="22"/>
      <c r="P17" s="22"/>
      <c r="Q17" s="22">
        <f>SUM(O17-P17)</f>
        <v>0</v>
      </c>
      <c r="R17" s="19">
        <f>SUM(E17,H17,K17,N17,Q17)</f>
        <v>3220020.74</v>
      </c>
      <c r="S17" s="17">
        <f>SUM(D17,G17,J17,M17,P17)</f>
        <v>296029.26</v>
      </c>
      <c r="T17" s="17">
        <f>SUM(S17/B17)*100</f>
        <v>8.419370031711722</v>
      </c>
    </row>
    <row r="18" spans="1:20" s="32" customFormat="1" ht="27.75" customHeight="1">
      <c r="A18" s="23" t="s">
        <v>119</v>
      </c>
      <c r="B18" s="17">
        <v>3999810</v>
      </c>
      <c r="C18" s="18">
        <v>1541340</v>
      </c>
      <c r="D18" s="18">
        <v>256890</v>
      </c>
      <c r="E18" s="18">
        <f>SUM(C18-D18)</f>
        <v>1284450</v>
      </c>
      <c r="F18" s="19">
        <v>837470</v>
      </c>
      <c r="G18" s="19">
        <v>84440.98</v>
      </c>
      <c r="H18" s="19">
        <f>SUM(F18-G18)</f>
        <v>753029.02</v>
      </c>
      <c r="I18" s="20"/>
      <c r="J18" s="20"/>
      <c r="K18" s="20">
        <f>SUM(I18-J18)</f>
        <v>0</v>
      </c>
      <c r="L18" s="21">
        <v>1621000</v>
      </c>
      <c r="M18" s="21"/>
      <c r="N18" s="21">
        <f>SUM(L18-M18)</f>
        <v>1621000</v>
      </c>
      <c r="O18" s="22"/>
      <c r="P18" s="22"/>
      <c r="Q18" s="22">
        <f>SUM(O18-P18)</f>
        <v>0</v>
      </c>
      <c r="R18" s="19">
        <f>SUM(E18,H18,K18,N18,Q18)</f>
        <v>3658479.02</v>
      </c>
      <c r="S18" s="17">
        <f>SUM(D18,G18,J18,M18,P18)</f>
        <v>341330.98</v>
      </c>
      <c r="T18" s="17">
        <f>SUM(S18/B18)*100</f>
        <v>8.533679849792865</v>
      </c>
    </row>
    <row r="19" spans="1:20" s="32" customFormat="1" ht="27.75" customHeight="1">
      <c r="A19" s="23" t="s">
        <v>76</v>
      </c>
      <c r="B19" s="17">
        <v>3316790</v>
      </c>
      <c r="C19" s="18">
        <v>1170240</v>
      </c>
      <c r="D19" s="18">
        <v>170560</v>
      </c>
      <c r="E19" s="18">
        <f>SUM(C19-D19)</f>
        <v>999680</v>
      </c>
      <c r="F19" s="19">
        <v>773550</v>
      </c>
      <c r="G19" s="19">
        <v>119318.39</v>
      </c>
      <c r="H19" s="19">
        <f>SUM(F19-G19)</f>
        <v>654231.61</v>
      </c>
      <c r="I19" s="20">
        <v>18000</v>
      </c>
      <c r="J19" s="20"/>
      <c r="K19" s="20">
        <f>SUM(I19-J19)</f>
        <v>18000</v>
      </c>
      <c r="L19" s="21">
        <v>1355000</v>
      </c>
      <c r="M19" s="21"/>
      <c r="N19" s="21">
        <f>SUM(L19-M19)</f>
        <v>1355000</v>
      </c>
      <c r="O19" s="22"/>
      <c r="P19" s="22"/>
      <c r="Q19" s="22">
        <f>SUM(O19-P19)</f>
        <v>0</v>
      </c>
      <c r="R19" s="19">
        <f>SUM(E19,H19,K19,N19,Q19)</f>
        <v>3026911.61</v>
      </c>
      <c r="S19" s="17">
        <f>SUM(D19,G19,J19,M19,P19)</f>
        <v>289878.39</v>
      </c>
      <c r="T19" s="17">
        <f>SUM(S19/B19)*100</f>
        <v>8.739726964926934</v>
      </c>
    </row>
    <row r="20" spans="1:20" s="32" customFormat="1" ht="27.75" customHeight="1">
      <c r="A20" s="23" t="s">
        <v>47</v>
      </c>
      <c r="B20" s="17">
        <v>4289510</v>
      </c>
      <c r="C20" s="18">
        <v>567480</v>
      </c>
      <c r="D20" s="18">
        <v>183760</v>
      </c>
      <c r="E20" s="18">
        <f>SUM(C20-D20)</f>
        <v>383720</v>
      </c>
      <c r="F20" s="19">
        <v>2114030</v>
      </c>
      <c r="G20" s="19">
        <v>196007.47</v>
      </c>
      <c r="H20" s="19">
        <f>SUM(F20-G20)</f>
        <v>1918022.53</v>
      </c>
      <c r="I20" s="20">
        <v>1608000</v>
      </c>
      <c r="J20" s="20"/>
      <c r="K20" s="20">
        <f>SUM(I20-J20)</f>
        <v>1608000</v>
      </c>
      <c r="L20" s="21"/>
      <c r="M20" s="21"/>
      <c r="N20" s="21">
        <f>SUM(L20-M20)</f>
        <v>0</v>
      </c>
      <c r="O20" s="22"/>
      <c r="P20" s="22"/>
      <c r="Q20" s="22">
        <f>SUM(O20-P20)</f>
        <v>0</v>
      </c>
      <c r="R20" s="19">
        <f>SUM(E20,H20,K20,N20,Q20)</f>
        <v>3909742.5300000003</v>
      </c>
      <c r="S20" s="17">
        <f>SUM(D20,G20,J20,M20,P20)</f>
        <v>379767.47</v>
      </c>
      <c r="T20" s="17">
        <f>SUM(S20/B20)*100</f>
        <v>8.853399805572197</v>
      </c>
    </row>
    <row r="21" spans="1:20" s="32" customFormat="1" ht="27.75" customHeight="1">
      <c r="A21" s="23" t="s">
        <v>97</v>
      </c>
      <c r="B21" s="17">
        <v>4223420</v>
      </c>
      <c r="C21" s="18">
        <v>1382220</v>
      </c>
      <c r="D21" s="18">
        <v>230370</v>
      </c>
      <c r="E21" s="18">
        <f>SUM(C21-D21)</f>
        <v>1151850</v>
      </c>
      <c r="F21" s="19">
        <v>709200</v>
      </c>
      <c r="G21" s="19">
        <v>79824.81</v>
      </c>
      <c r="H21" s="19">
        <f>SUM(F21-G21)</f>
        <v>629375.19</v>
      </c>
      <c r="I21" s="20">
        <v>1092000</v>
      </c>
      <c r="J21" s="20"/>
      <c r="K21" s="20">
        <f>SUM(I21-J21)</f>
        <v>1092000</v>
      </c>
      <c r="L21" s="21">
        <v>1040000</v>
      </c>
      <c r="M21" s="21">
        <v>64000</v>
      </c>
      <c r="N21" s="21">
        <f>SUM(L21-M21)</f>
        <v>976000</v>
      </c>
      <c r="O21" s="22"/>
      <c r="P21" s="22"/>
      <c r="Q21" s="22">
        <f>SUM(O21-P21)</f>
        <v>0</v>
      </c>
      <c r="R21" s="19">
        <f>SUM(E21,H21,K21,N21,Q21)</f>
        <v>3849225.19</v>
      </c>
      <c r="S21" s="17">
        <f>SUM(D21,G21,J21,M21,P21)</f>
        <v>374194.81</v>
      </c>
      <c r="T21" s="17">
        <f>SUM(S21/B21)*100</f>
        <v>8.859995217146293</v>
      </c>
    </row>
    <row r="22" spans="1:20" s="32" customFormat="1" ht="27.75" customHeight="1">
      <c r="A22" s="23" t="s">
        <v>79</v>
      </c>
      <c r="B22" s="17">
        <v>2992190</v>
      </c>
      <c r="C22" s="18">
        <v>1136220</v>
      </c>
      <c r="D22" s="18">
        <v>189370</v>
      </c>
      <c r="E22" s="18">
        <f>SUM(C22-D22)</f>
        <v>946850</v>
      </c>
      <c r="F22" s="19">
        <v>753970</v>
      </c>
      <c r="G22" s="19">
        <v>79362.54</v>
      </c>
      <c r="H22" s="19">
        <f>SUM(F22-G22)</f>
        <v>674607.46</v>
      </c>
      <c r="I22" s="20"/>
      <c r="J22" s="20"/>
      <c r="K22" s="20">
        <f>SUM(I22-J22)</f>
        <v>0</v>
      </c>
      <c r="L22" s="21">
        <v>1102000</v>
      </c>
      <c r="M22" s="21"/>
      <c r="N22" s="21">
        <f>SUM(L22-M22)</f>
        <v>1102000</v>
      </c>
      <c r="O22" s="22"/>
      <c r="P22" s="22"/>
      <c r="Q22" s="22">
        <f>SUM(O22-P22)</f>
        <v>0</v>
      </c>
      <c r="R22" s="19">
        <f>SUM(E22,H22,K22,N22,Q22)</f>
        <v>2723457.46</v>
      </c>
      <c r="S22" s="17">
        <f>SUM(D22,G22,J22,M22,P22)</f>
        <v>268732.54</v>
      </c>
      <c r="T22" s="17">
        <f>SUM(S22/B22)*100</f>
        <v>8.981132214197627</v>
      </c>
    </row>
    <row r="23" spans="1:20" s="32" customFormat="1" ht="27.75" customHeight="1">
      <c r="A23" s="31" t="s">
        <v>29</v>
      </c>
      <c r="B23" s="17">
        <v>4184326</v>
      </c>
      <c r="C23" s="18">
        <v>380100</v>
      </c>
      <c r="D23" s="18">
        <v>135465</v>
      </c>
      <c r="E23" s="18">
        <f>SUM(C23-D23)</f>
        <v>244635</v>
      </c>
      <c r="F23" s="19">
        <v>3108226</v>
      </c>
      <c r="G23" s="19">
        <v>241659.79</v>
      </c>
      <c r="H23" s="19">
        <f>SUM(F23-G23)</f>
        <v>2866566.21</v>
      </c>
      <c r="I23" s="20"/>
      <c r="J23" s="20"/>
      <c r="K23" s="20">
        <f>SUM(I23-J23)</f>
        <v>0</v>
      </c>
      <c r="L23" s="21">
        <v>696000</v>
      </c>
      <c r="M23" s="21"/>
      <c r="N23" s="21">
        <f>SUM(L23-M23)</f>
        <v>696000</v>
      </c>
      <c r="O23" s="22"/>
      <c r="P23" s="22"/>
      <c r="Q23" s="22">
        <f>SUM(O23-P23)</f>
        <v>0</v>
      </c>
      <c r="R23" s="19">
        <f>SUM(E23,H23,K23,N23,Q23)</f>
        <v>3807201.21</v>
      </c>
      <c r="S23" s="17">
        <f>SUM(D23,G23,J23,M23,P23)</f>
        <v>377124.79000000004</v>
      </c>
      <c r="T23" s="17">
        <f>SUM(S23/B23)*100</f>
        <v>9.012796565085992</v>
      </c>
    </row>
    <row r="24" spans="1:20" s="32" customFormat="1" ht="27.75" customHeight="1">
      <c r="A24" s="23" t="s">
        <v>99</v>
      </c>
      <c r="B24" s="17">
        <v>3428250</v>
      </c>
      <c r="C24" s="18">
        <v>1327620</v>
      </c>
      <c r="D24" s="18">
        <v>221270</v>
      </c>
      <c r="E24" s="18">
        <f>SUM(C24-D24)</f>
        <v>1106350</v>
      </c>
      <c r="F24" s="19">
        <v>765630</v>
      </c>
      <c r="G24" s="19">
        <v>100521.95</v>
      </c>
      <c r="H24" s="19">
        <f>SUM(F24-G24)</f>
        <v>665108.05</v>
      </c>
      <c r="I24" s="20">
        <v>85000</v>
      </c>
      <c r="J24" s="20"/>
      <c r="K24" s="20">
        <f>SUM(I24-J24)</f>
        <v>85000</v>
      </c>
      <c r="L24" s="21">
        <v>1250000</v>
      </c>
      <c r="M24" s="21"/>
      <c r="N24" s="21">
        <f>SUM(L24-M24)</f>
        <v>1250000</v>
      </c>
      <c r="O24" s="22"/>
      <c r="P24" s="22"/>
      <c r="Q24" s="22">
        <f>SUM(O24-P24)</f>
        <v>0</v>
      </c>
      <c r="R24" s="19">
        <f>SUM(E24,H24,K24,N24,Q24)</f>
        <v>3106458.05</v>
      </c>
      <c r="S24" s="17">
        <f>SUM(D24,G24,J24,M24,P24)</f>
        <v>321791.95</v>
      </c>
      <c r="T24" s="17">
        <f>SUM(S24/B24)*100</f>
        <v>9.386478524028295</v>
      </c>
    </row>
    <row r="25" spans="1:20" ht="27.75" customHeight="1">
      <c r="A25" s="31" t="s">
        <v>31</v>
      </c>
      <c r="B25" s="17">
        <v>16457350</v>
      </c>
      <c r="C25" s="18">
        <v>994920</v>
      </c>
      <c r="D25" s="18">
        <v>165820</v>
      </c>
      <c r="E25" s="18">
        <f>SUM(C25-D25)</f>
        <v>829100</v>
      </c>
      <c r="F25" s="19">
        <v>6022430</v>
      </c>
      <c r="G25" s="19">
        <v>921064.53</v>
      </c>
      <c r="H25" s="19">
        <f>SUM(F25-G25)</f>
        <v>5101365.47</v>
      </c>
      <c r="I25" s="20">
        <v>8000000</v>
      </c>
      <c r="J25" s="20"/>
      <c r="K25" s="20">
        <f>SUM(I25-J25)</f>
        <v>8000000</v>
      </c>
      <c r="L25" s="21">
        <v>1440000</v>
      </c>
      <c r="M25" s="21">
        <v>480000</v>
      </c>
      <c r="N25" s="21">
        <f>SUM(L25-M25)</f>
        <v>960000</v>
      </c>
      <c r="O25" s="22"/>
      <c r="P25" s="22"/>
      <c r="Q25" s="22">
        <f>SUM(O25-P25)</f>
        <v>0</v>
      </c>
      <c r="R25" s="19">
        <f>SUM(E25,H25,K25,N25,Q25)</f>
        <v>14890465.469999999</v>
      </c>
      <c r="S25" s="17">
        <f>SUM(D25,G25,J25,M25,P25)</f>
        <v>1566884.53</v>
      </c>
      <c r="T25" s="17">
        <f>SUM(S25/B25)*100</f>
        <v>9.520879910799735</v>
      </c>
    </row>
    <row r="26" spans="1:20" ht="27.75" customHeight="1">
      <c r="A26" s="23" t="s">
        <v>68</v>
      </c>
      <c r="B26" s="17">
        <v>3843294</v>
      </c>
      <c r="C26" s="18">
        <v>1469646</v>
      </c>
      <c r="D26" s="18">
        <v>244941</v>
      </c>
      <c r="E26" s="18">
        <f>SUM(C26-D26)</f>
        <v>1224705</v>
      </c>
      <c r="F26" s="19">
        <v>935048</v>
      </c>
      <c r="G26" s="19">
        <v>77699.92</v>
      </c>
      <c r="H26" s="19">
        <f>SUM(F26-G26)</f>
        <v>857348.08</v>
      </c>
      <c r="I26" s="20">
        <v>84600</v>
      </c>
      <c r="J26" s="20"/>
      <c r="K26" s="20">
        <f>SUM(I26-J26)</f>
        <v>84600</v>
      </c>
      <c r="L26" s="21">
        <v>1354000</v>
      </c>
      <c r="M26" s="21">
        <v>52000</v>
      </c>
      <c r="N26" s="21">
        <f>SUM(L26-M26)</f>
        <v>1302000</v>
      </c>
      <c r="O26" s="22"/>
      <c r="P26" s="22"/>
      <c r="Q26" s="22">
        <f>SUM(O26-P26)</f>
        <v>0</v>
      </c>
      <c r="R26" s="19">
        <f>SUM(E26,H26,K26,N26,Q26)</f>
        <v>3468653.08</v>
      </c>
      <c r="S26" s="17">
        <f>SUM(D26,G26,J26,M26,P26)</f>
        <v>374640.92</v>
      </c>
      <c r="T26" s="17">
        <f>SUM(S26/B26)*100</f>
        <v>9.747912077504349</v>
      </c>
    </row>
    <row r="27" spans="1:20" ht="27.75" customHeight="1">
      <c r="A27" s="23" t="s">
        <v>22</v>
      </c>
      <c r="B27" s="17">
        <v>3769032</v>
      </c>
      <c r="C27" s="18">
        <v>593964</v>
      </c>
      <c r="D27" s="18">
        <v>197980</v>
      </c>
      <c r="E27" s="18">
        <f>SUM(C27-D27)</f>
        <v>395984</v>
      </c>
      <c r="F27" s="19">
        <v>3175068</v>
      </c>
      <c r="G27" s="19">
        <v>181756.68</v>
      </c>
      <c r="H27" s="19">
        <f>SUM(F27-G27)</f>
        <v>2993311.32</v>
      </c>
      <c r="I27" s="20"/>
      <c r="J27" s="20"/>
      <c r="K27" s="20">
        <f>SUM(I27-J27)</f>
        <v>0</v>
      </c>
      <c r="L27" s="21"/>
      <c r="M27" s="21"/>
      <c r="N27" s="21">
        <f>SUM(L27-M27)</f>
        <v>0</v>
      </c>
      <c r="O27" s="22"/>
      <c r="P27" s="22"/>
      <c r="Q27" s="22">
        <f>SUM(O27-P27)</f>
        <v>0</v>
      </c>
      <c r="R27" s="19">
        <f>SUM(E27,H27,K27,N27,Q27)</f>
        <v>3389295.32</v>
      </c>
      <c r="S27" s="17">
        <f>SUM(D27,G27,J27,M27,P27)</f>
        <v>379736.68</v>
      </c>
      <c r="T27" s="17">
        <f>SUM(S27/B27)*100</f>
        <v>10.075177923668464</v>
      </c>
    </row>
    <row r="28" spans="1:20" ht="27.75" customHeight="1">
      <c r="A28" s="23" t="s">
        <v>46</v>
      </c>
      <c r="B28" s="17">
        <v>4939180</v>
      </c>
      <c r="C28" s="18">
        <v>1156860</v>
      </c>
      <c r="D28" s="18">
        <v>385620</v>
      </c>
      <c r="E28" s="18">
        <f>SUM(C28-D28)</f>
        <v>771240</v>
      </c>
      <c r="F28" s="19">
        <v>3686320</v>
      </c>
      <c r="G28" s="19">
        <v>156224.58</v>
      </c>
      <c r="H28" s="19">
        <f>SUM(F28-G28)</f>
        <v>3530095.42</v>
      </c>
      <c r="I28" s="20"/>
      <c r="J28" s="20"/>
      <c r="K28" s="20">
        <f>SUM(I28-J28)</f>
        <v>0</v>
      </c>
      <c r="L28" s="21">
        <v>96000</v>
      </c>
      <c r="M28" s="21"/>
      <c r="N28" s="21">
        <f>SUM(L28-M28)</f>
        <v>96000</v>
      </c>
      <c r="O28" s="22"/>
      <c r="P28" s="22"/>
      <c r="Q28" s="22">
        <f>SUM(O28-P28)</f>
        <v>0</v>
      </c>
      <c r="R28" s="19">
        <f>SUM(E28,H28,K28,N28,Q28)</f>
        <v>4397335.42</v>
      </c>
      <c r="S28" s="17">
        <f>SUM(D28,G28,J28,M28,P28)</f>
        <v>541844.58</v>
      </c>
      <c r="T28" s="17">
        <f>SUM(S28/B28)*100</f>
        <v>10.970334751922383</v>
      </c>
    </row>
    <row r="29" spans="1:20" ht="27.75" customHeight="1">
      <c r="A29" s="23" t="s">
        <v>75</v>
      </c>
      <c r="B29" s="17">
        <v>2756824</v>
      </c>
      <c r="C29" s="18">
        <v>1025820</v>
      </c>
      <c r="D29" s="18">
        <v>170970</v>
      </c>
      <c r="E29" s="18">
        <f>SUM(C29-D29)</f>
        <v>854850</v>
      </c>
      <c r="F29" s="19">
        <v>811004</v>
      </c>
      <c r="G29" s="19">
        <v>91713.78</v>
      </c>
      <c r="H29" s="19">
        <f>SUM(F29-G29)</f>
        <v>719290.22</v>
      </c>
      <c r="I29" s="20"/>
      <c r="J29" s="20"/>
      <c r="K29" s="20">
        <f>SUM(I29-J29)</f>
        <v>0</v>
      </c>
      <c r="L29" s="21">
        <v>920000</v>
      </c>
      <c r="M29" s="21">
        <v>40000</v>
      </c>
      <c r="N29" s="21">
        <f>SUM(L29-M29)</f>
        <v>880000</v>
      </c>
      <c r="O29" s="22"/>
      <c r="P29" s="22"/>
      <c r="Q29" s="22">
        <f>SUM(O29-P29)</f>
        <v>0</v>
      </c>
      <c r="R29" s="19">
        <f>SUM(E29,H29,K29,N29,Q29)</f>
        <v>2454140.2199999997</v>
      </c>
      <c r="S29" s="17">
        <f>SUM(D29,G29,J29,M29,P29)</f>
        <v>302683.78</v>
      </c>
      <c r="T29" s="17">
        <f>SUM(S29/B29)*100</f>
        <v>10.979437932925716</v>
      </c>
    </row>
    <row r="30" spans="1:20" ht="27.75" customHeight="1">
      <c r="A30" s="23" t="s">
        <v>115</v>
      </c>
      <c r="B30" s="17">
        <v>2450700</v>
      </c>
      <c r="C30" s="18">
        <v>761760</v>
      </c>
      <c r="D30" s="18">
        <v>126960</v>
      </c>
      <c r="E30" s="18">
        <f>SUM(C30-D30)</f>
        <v>634800</v>
      </c>
      <c r="F30" s="19">
        <v>858940</v>
      </c>
      <c r="G30" s="19">
        <v>143499.42</v>
      </c>
      <c r="H30" s="19">
        <f>SUM(F30-G30)</f>
        <v>715440.58</v>
      </c>
      <c r="I30" s="20"/>
      <c r="J30" s="20"/>
      <c r="K30" s="20">
        <f>SUM(I30-J30)</f>
        <v>0</v>
      </c>
      <c r="L30" s="21">
        <v>830000</v>
      </c>
      <c r="M30" s="21"/>
      <c r="N30" s="21">
        <f>SUM(L30-M30)</f>
        <v>830000</v>
      </c>
      <c r="O30" s="22"/>
      <c r="P30" s="22"/>
      <c r="Q30" s="22">
        <f>SUM(O30-P30)</f>
        <v>0</v>
      </c>
      <c r="R30" s="19">
        <f>SUM(E30,H30,K30,N30,Q30)</f>
        <v>2180240.58</v>
      </c>
      <c r="S30" s="17">
        <f>SUM(D30,G30,J30,M30,P30)</f>
        <v>270459.42000000004</v>
      </c>
      <c r="T30" s="17">
        <f>SUM(S30/B30)*100</f>
        <v>11.036006855184235</v>
      </c>
    </row>
    <row r="31" spans="1:20" ht="27.75" customHeight="1">
      <c r="A31" s="23" t="s">
        <v>106</v>
      </c>
      <c r="B31" s="17">
        <v>3214880</v>
      </c>
      <c r="C31" s="18">
        <v>1242060</v>
      </c>
      <c r="D31" s="18">
        <v>181660</v>
      </c>
      <c r="E31" s="18">
        <f>SUM(C31-D31)</f>
        <v>1060400</v>
      </c>
      <c r="F31" s="19">
        <v>703520</v>
      </c>
      <c r="G31" s="19">
        <v>89989.11</v>
      </c>
      <c r="H31" s="19">
        <f>SUM(F31-G31)</f>
        <v>613530.89</v>
      </c>
      <c r="I31" s="20">
        <v>15300</v>
      </c>
      <c r="J31" s="20">
        <v>15300</v>
      </c>
      <c r="K31" s="20">
        <f>SUM(I31-J31)</f>
        <v>0</v>
      </c>
      <c r="L31" s="21">
        <v>1254000</v>
      </c>
      <c r="M31" s="21">
        <v>72000</v>
      </c>
      <c r="N31" s="21">
        <f>SUM(L31-M31)</f>
        <v>1182000</v>
      </c>
      <c r="O31" s="22"/>
      <c r="P31" s="22"/>
      <c r="Q31" s="22">
        <f>SUM(O31-P31)</f>
        <v>0</v>
      </c>
      <c r="R31" s="19">
        <f>SUM(E31,H31,K31,N31,Q31)</f>
        <v>2855930.89</v>
      </c>
      <c r="S31" s="17">
        <f>SUM(D31,G31,J31,M31,P31)</f>
        <v>358949.11</v>
      </c>
      <c r="T31" s="17">
        <f>SUM(S31/B31)*100</f>
        <v>11.165241315383465</v>
      </c>
    </row>
    <row r="32" spans="1:20" ht="27.75" customHeight="1">
      <c r="A32" s="23" t="s">
        <v>38</v>
      </c>
      <c r="B32" s="17">
        <v>4398744</v>
      </c>
      <c r="C32" s="18">
        <v>1061460</v>
      </c>
      <c r="D32" s="18">
        <v>176910</v>
      </c>
      <c r="E32" s="18">
        <f>SUM(C32-D32)</f>
        <v>884550</v>
      </c>
      <c r="F32" s="19">
        <v>2927284</v>
      </c>
      <c r="G32" s="19">
        <v>352266.59</v>
      </c>
      <c r="H32" s="19">
        <f>SUM(F32-G32)</f>
        <v>2575017.41</v>
      </c>
      <c r="I32" s="20">
        <v>218000</v>
      </c>
      <c r="J32" s="20"/>
      <c r="K32" s="20">
        <f>SUM(I32-J32)</f>
        <v>218000</v>
      </c>
      <c r="L32" s="21">
        <v>192000</v>
      </c>
      <c r="M32" s="21"/>
      <c r="N32" s="21">
        <f>SUM(L32-M32)</f>
        <v>192000</v>
      </c>
      <c r="O32" s="22"/>
      <c r="P32" s="22"/>
      <c r="Q32" s="22">
        <f>SUM(O32-P32)</f>
        <v>0</v>
      </c>
      <c r="R32" s="19">
        <f>SUM(E32,H32,K32,N32,Q32)</f>
        <v>3869567.41</v>
      </c>
      <c r="S32" s="17">
        <f>SUM(D32,G32,J32,M32,P32)</f>
        <v>529176.5900000001</v>
      </c>
      <c r="T32" s="17">
        <f>SUM(S32/B32)*100</f>
        <v>12.03017474988315</v>
      </c>
    </row>
    <row r="33" spans="1:20" ht="27.75" customHeight="1">
      <c r="A33" s="23" t="s">
        <v>50</v>
      </c>
      <c r="B33" s="17">
        <v>4776360</v>
      </c>
      <c r="C33" s="18">
        <v>1515000</v>
      </c>
      <c r="D33" s="18">
        <v>505000</v>
      </c>
      <c r="E33" s="18">
        <f>SUM(C33-D33)</f>
        <v>1010000</v>
      </c>
      <c r="F33" s="19">
        <v>756360</v>
      </c>
      <c r="G33" s="19">
        <v>101675.94</v>
      </c>
      <c r="H33" s="19">
        <f>SUM(F33-G33)</f>
        <v>654684.06</v>
      </c>
      <c r="I33" s="20"/>
      <c r="J33" s="20"/>
      <c r="K33" s="20">
        <f>SUM(I33-J33)</f>
        <v>0</v>
      </c>
      <c r="L33" s="21">
        <v>2505000</v>
      </c>
      <c r="M33" s="21"/>
      <c r="N33" s="21">
        <f>SUM(L33-M33)</f>
        <v>2505000</v>
      </c>
      <c r="O33" s="22"/>
      <c r="P33" s="22"/>
      <c r="Q33" s="22">
        <f>SUM(O33-P33)</f>
        <v>0</v>
      </c>
      <c r="R33" s="19">
        <f>SUM(E33,H33,K33,N33,Q33)</f>
        <v>4169684.06</v>
      </c>
      <c r="S33" s="17">
        <f>SUM(D33,G33,J33,M33,P33)</f>
        <v>606675.94</v>
      </c>
      <c r="T33" s="17">
        <f>SUM(S33/B33)*100</f>
        <v>12.701637648753442</v>
      </c>
    </row>
    <row r="34" spans="1:20" ht="27.75" customHeight="1">
      <c r="A34" s="23" t="s">
        <v>35</v>
      </c>
      <c r="B34" s="17">
        <v>4780002</v>
      </c>
      <c r="C34" s="18">
        <v>960060</v>
      </c>
      <c r="D34" s="18">
        <v>320020</v>
      </c>
      <c r="E34" s="18">
        <f>SUM(C34-D34)</f>
        <v>640040</v>
      </c>
      <c r="F34" s="19">
        <v>2597542</v>
      </c>
      <c r="G34" s="19">
        <v>180831.79</v>
      </c>
      <c r="H34" s="19">
        <f>SUM(F34-G34)</f>
        <v>2416710.21</v>
      </c>
      <c r="I34" s="20">
        <v>886400</v>
      </c>
      <c r="J34" s="20"/>
      <c r="K34" s="20">
        <f>SUM(I34-J34)</f>
        <v>886400</v>
      </c>
      <c r="L34" s="21">
        <v>336000</v>
      </c>
      <c r="M34" s="21">
        <v>112000</v>
      </c>
      <c r="N34" s="21">
        <f>SUM(L34-M34)</f>
        <v>224000</v>
      </c>
      <c r="O34" s="22"/>
      <c r="P34" s="22"/>
      <c r="Q34" s="22">
        <f>SUM(O34-P34)</f>
        <v>0</v>
      </c>
      <c r="R34" s="19">
        <f>SUM(E34,H34,K34,N34,Q34)</f>
        <v>4167150.21</v>
      </c>
      <c r="S34" s="17">
        <f>SUM(D34,G34,J34,M34,P34)</f>
        <v>612851.79</v>
      </c>
      <c r="T34" s="17">
        <f>SUM(S34/B34)*100</f>
        <v>12.821161790308874</v>
      </c>
    </row>
    <row r="35" spans="1:20" ht="27.75" customHeight="1">
      <c r="A35" s="23" t="s">
        <v>23</v>
      </c>
      <c r="B35" s="17">
        <v>4267610</v>
      </c>
      <c r="C35" s="18">
        <v>1374720</v>
      </c>
      <c r="D35" s="18">
        <v>458240</v>
      </c>
      <c r="E35" s="18">
        <f>SUM(C35-D35)</f>
        <v>916480</v>
      </c>
      <c r="F35" s="19">
        <v>747890</v>
      </c>
      <c r="G35" s="19">
        <v>107772.78</v>
      </c>
      <c r="H35" s="19">
        <f>SUM(F35-G35)</f>
        <v>640117.22</v>
      </c>
      <c r="I35" s="20"/>
      <c r="J35" s="20"/>
      <c r="K35" s="20">
        <f>SUM(I35-J35)</f>
        <v>0</v>
      </c>
      <c r="L35" s="21">
        <v>2145000</v>
      </c>
      <c r="M35" s="21"/>
      <c r="N35" s="21">
        <f>SUM(L35-M35)</f>
        <v>2145000</v>
      </c>
      <c r="O35" s="22"/>
      <c r="P35" s="22"/>
      <c r="Q35" s="22">
        <f>SUM(O35-P35)</f>
        <v>0</v>
      </c>
      <c r="R35" s="19">
        <f>SUM(E35,H35,K35,N35,Q35)</f>
        <v>3701597.2199999997</v>
      </c>
      <c r="S35" s="17">
        <f>SUM(D35,G35,J35,M35,P35)</f>
        <v>566012.78</v>
      </c>
      <c r="T35" s="17">
        <f>SUM(S35/B35)*100</f>
        <v>13.262992166575671</v>
      </c>
    </row>
    <row r="36" spans="1:20" ht="27.75" customHeight="1">
      <c r="A36" s="31" t="s">
        <v>127</v>
      </c>
      <c r="B36" s="17">
        <v>16432080</v>
      </c>
      <c r="C36" s="18"/>
      <c r="D36" s="18">
        <v>1002222</v>
      </c>
      <c r="E36" s="18">
        <f>SUM(C36-D36)</f>
        <v>-1002222</v>
      </c>
      <c r="F36" s="19">
        <v>10069980</v>
      </c>
      <c r="G36" s="19">
        <v>1179487.48</v>
      </c>
      <c r="H36" s="19">
        <f>SUM(F36-G36)</f>
        <v>8890492.52</v>
      </c>
      <c r="I36" s="20">
        <v>6362100</v>
      </c>
      <c r="J36" s="20"/>
      <c r="K36" s="20">
        <f>SUM(I36-J36)</f>
        <v>6362100</v>
      </c>
      <c r="L36" s="21"/>
      <c r="M36" s="21"/>
      <c r="N36" s="21">
        <f>SUM(L36-M36)</f>
        <v>0</v>
      </c>
      <c r="O36" s="22"/>
      <c r="P36" s="22"/>
      <c r="Q36" s="22">
        <f>SUM(O36-P36)</f>
        <v>0</v>
      </c>
      <c r="R36" s="19">
        <f>SUM(E36,H36,K36,N36,Q36)</f>
        <v>14250370.52</v>
      </c>
      <c r="S36" s="17">
        <f>SUM(D36,G36,J36,M36,P36)</f>
        <v>2181709.48</v>
      </c>
      <c r="T36" s="17">
        <f>SUM(S36/B36)*100</f>
        <v>13.27713521355787</v>
      </c>
    </row>
    <row r="37" spans="1:20" ht="27.75" customHeight="1">
      <c r="A37" s="23" t="s">
        <v>102</v>
      </c>
      <c r="B37" s="17">
        <v>3350810</v>
      </c>
      <c r="C37" s="18">
        <v>1630950</v>
      </c>
      <c r="D37" s="18">
        <v>271825</v>
      </c>
      <c r="E37" s="18">
        <f>SUM(C37-D37)</f>
        <v>1359125</v>
      </c>
      <c r="F37" s="19">
        <v>779860</v>
      </c>
      <c r="G37" s="19">
        <v>89177.58</v>
      </c>
      <c r="H37" s="19">
        <f>SUM(F37-G37)</f>
        <v>690682.42</v>
      </c>
      <c r="I37" s="20"/>
      <c r="J37" s="20"/>
      <c r="K37" s="20">
        <f>SUM(I37-J37)</f>
        <v>0</v>
      </c>
      <c r="L37" s="21">
        <v>940000</v>
      </c>
      <c r="M37" s="21">
        <v>84000</v>
      </c>
      <c r="N37" s="21">
        <f>SUM(L37-M37)</f>
        <v>856000</v>
      </c>
      <c r="O37" s="22"/>
      <c r="P37" s="22"/>
      <c r="Q37" s="22">
        <f>SUM(O37-P37)</f>
        <v>0</v>
      </c>
      <c r="R37" s="19">
        <f>SUM(E37,H37,K37,N37,Q37)</f>
        <v>2905807.42</v>
      </c>
      <c r="S37" s="17">
        <f>SUM(D37,G37,J37,M37,P37)</f>
        <v>445002.58</v>
      </c>
      <c r="T37" s="17">
        <f>SUM(S37/B37)*100</f>
        <v>13.280448011077919</v>
      </c>
    </row>
    <row r="38" spans="1:20" ht="27.75" customHeight="1">
      <c r="A38" s="23" t="s">
        <v>121</v>
      </c>
      <c r="B38" s="17">
        <v>4278820</v>
      </c>
      <c r="C38" s="18">
        <v>1212900</v>
      </c>
      <c r="D38" s="18">
        <v>404300</v>
      </c>
      <c r="E38" s="18">
        <f>SUM(C38-D38)</f>
        <v>808600</v>
      </c>
      <c r="F38" s="19">
        <v>835920</v>
      </c>
      <c r="G38" s="19">
        <v>89804.62</v>
      </c>
      <c r="H38" s="19">
        <f>SUM(F38-G38)</f>
        <v>746115.38</v>
      </c>
      <c r="I38" s="20"/>
      <c r="J38" s="20"/>
      <c r="K38" s="20">
        <f>SUM(I38-J38)</f>
        <v>0</v>
      </c>
      <c r="L38" s="21">
        <v>2230000</v>
      </c>
      <c r="M38" s="21">
        <v>84000</v>
      </c>
      <c r="N38" s="21">
        <f>SUM(L38-M38)</f>
        <v>2146000</v>
      </c>
      <c r="O38" s="22"/>
      <c r="P38" s="22"/>
      <c r="Q38" s="22">
        <f>SUM(O38-P38)</f>
        <v>0</v>
      </c>
      <c r="R38" s="19">
        <f>SUM(E38,H38,K38,N38,Q38)</f>
        <v>3700715.38</v>
      </c>
      <c r="S38" s="17">
        <f>SUM(D38,G38,J38,M38,P38)</f>
        <v>578104.62</v>
      </c>
      <c r="T38" s="17">
        <f>SUM(S38/B38)*100</f>
        <v>13.510842241552579</v>
      </c>
    </row>
    <row r="39" spans="1:20" ht="27.75" customHeight="1">
      <c r="A39" s="23" t="s">
        <v>37</v>
      </c>
      <c r="B39" s="17">
        <v>2683940</v>
      </c>
      <c r="C39" s="18">
        <v>761280</v>
      </c>
      <c r="D39" s="18">
        <v>253760</v>
      </c>
      <c r="E39" s="18">
        <f>SUM(C39-D39)</f>
        <v>507520</v>
      </c>
      <c r="F39" s="19">
        <v>1415260</v>
      </c>
      <c r="G39" s="19">
        <v>113484.4</v>
      </c>
      <c r="H39" s="19">
        <f>SUM(F39-G39)</f>
        <v>1301775.6</v>
      </c>
      <c r="I39" s="20">
        <v>399400</v>
      </c>
      <c r="J39" s="20"/>
      <c r="K39" s="20">
        <f>SUM(I39-J39)</f>
        <v>399400</v>
      </c>
      <c r="L39" s="21">
        <v>108000</v>
      </c>
      <c r="M39" s="21"/>
      <c r="N39" s="21">
        <f>SUM(L39-M39)</f>
        <v>108000</v>
      </c>
      <c r="O39" s="22"/>
      <c r="P39" s="22"/>
      <c r="Q39" s="22">
        <f>SUM(O39-P39)</f>
        <v>0</v>
      </c>
      <c r="R39" s="19">
        <f>SUM(E39,H39,K39,N39,Q39)</f>
        <v>2316695.6</v>
      </c>
      <c r="S39" s="17">
        <f>SUM(D39,G39,J39,M39,P39)</f>
        <v>367244.4</v>
      </c>
      <c r="T39" s="17">
        <f>SUM(S39/B39)*100</f>
        <v>13.683033152753044</v>
      </c>
    </row>
    <row r="40" spans="1:20" ht="27.75" customHeight="1">
      <c r="A40" s="23" t="s">
        <v>111</v>
      </c>
      <c r="B40" s="17">
        <v>3901170</v>
      </c>
      <c r="C40" s="18">
        <v>1098780</v>
      </c>
      <c r="D40" s="18">
        <v>366260</v>
      </c>
      <c r="E40" s="18">
        <f>SUM(C40-D40)</f>
        <v>732520</v>
      </c>
      <c r="F40" s="19">
        <v>747390</v>
      </c>
      <c r="G40" s="19">
        <v>111333.02</v>
      </c>
      <c r="H40" s="19">
        <f>SUM(F40-G40)</f>
        <v>636056.98</v>
      </c>
      <c r="I40" s="20"/>
      <c r="J40" s="20"/>
      <c r="K40" s="20">
        <f>SUM(I40-J40)</f>
        <v>0</v>
      </c>
      <c r="L40" s="21">
        <v>2055000</v>
      </c>
      <c r="M40" s="21">
        <v>64000</v>
      </c>
      <c r="N40" s="21">
        <f>SUM(L40-M40)</f>
        <v>1991000</v>
      </c>
      <c r="O40" s="22"/>
      <c r="P40" s="22"/>
      <c r="Q40" s="22">
        <f>SUM(O40-P40)</f>
        <v>0</v>
      </c>
      <c r="R40" s="19">
        <f>SUM(E40,H40,K40,N40,Q40)</f>
        <v>3359576.98</v>
      </c>
      <c r="S40" s="17">
        <f>SUM(D40,G40,J40,M40,P40)</f>
        <v>541593.02</v>
      </c>
      <c r="T40" s="17">
        <f>SUM(S40/B40)*100</f>
        <v>13.882835662121876</v>
      </c>
    </row>
    <row r="41" spans="1:20" ht="27.75" customHeight="1">
      <c r="A41" s="23" t="s">
        <v>107</v>
      </c>
      <c r="B41" s="17">
        <v>2866860</v>
      </c>
      <c r="C41" s="18">
        <v>941280</v>
      </c>
      <c r="D41" s="18">
        <v>313760</v>
      </c>
      <c r="E41" s="18">
        <f>SUM(C41-D41)</f>
        <v>627520</v>
      </c>
      <c r="F41" s="19">
        <v>680580</v>
      </c>
      <c r="G41" s="19">
        <v>84728.06</v>
      </c>
      <c r="H41" s="19">
        <f>SUM(F41-G41)</f>
        <v>595851.94</v>
      </c>
      <c r="I41" s="20">
        <v>155000</v>
      </c>
      <c r="J41" s="20"/>
      <c r="K41" s="20">
        <f>SUM(I41-J41)</f>
        <v>155000</v>
      </c>
      <c r="L41" s="21">
        <v>1090000</v>
      </c>
      <c r="M41" s="21"/>
      <c r="N41" s="21">
        <f>SUM(L41-M41)</f>
        <v>1090000</v>
      </c>
      <c r="O41" s="22"/>
      <c r="P41" s="22"/>
      <c r="Q41" s="22">
        <f>SUM(O41-P41)</f>
        <v>0</v>
      </c>
      <c r="R41" s="19">
        <f>SUM(E41,H41,K41,N41,Q41)</f>
        <v>2468371.94</v>
      </c>
      <c r="S41" s="17">
        <f>SUM(D41,G41,J41,M41,P41)</f>
        <v>398488.06</v>
      </c>
      <c r="T41" s="17">
        <f>SUM(S41/B41)*100</f>
        <v>13.899808850100806</v>
      </c>
    </row>
    <row r="42" spans="1:20" ht="27.75" customHeight="1">
      <c r="A42" s="23" t="s">
        <v>44</v>
      </c>
      <c r="B42" s="17">
        <v>4129470</v>
      </c>
      <c r="C42" s="18">
        <v>1384560</v>
      </c>
      <c r="D42" s="18">
        <v>461520</v>
      </c>
      <c r="E42" s="18">
        <f>SUM(C42-D42)</f>
        <v>923040</v>
      </c>
      <c r="F42" s="19">
        <v>905910</v>
      </c>
      <c r="G42" s="19">
        <v>87046.08</v>
      </c>
      <c r="H42" s="19">
        <f>SUM(F42-G42)</f>
        <v>818863.92</v>
      </c>
      <c r="I42" s="20"/>
      <c r="J42" s="20"/>
      <c r="K42" s="20">
        <f>SUM(I42-J42)</f>
        <v>0</v>
      </c>
      <c r="L42" s="21">
        <v>1839000</v>
      </c>
      <c r="M42" s="21">
        <v>26000</v>
      </c>
      <c r="N42" s="21">
        <f>SUM(L42-M42)</f>
        <v>1813000</v>
      </c>
      <c r="O42" s="22"/>
      <c r="P42" s="22"/>
      <c r="Q42" s="22">
        <f>SUM(O42-P42)</f>
        <v>0</v>
      </c>
      <c r="R42" s="19">
        <f>SUM(E42,H42,K42,N42,Q42)</f>
        <v>3554903.92</v>
      </c>
      <c r="S42" s="17">
        <f>SUM(D42,G42,J42,M42,P42)</f>
        <v>574566.08</v>
      </c>
      <c r="T42" s="17">
        <f>SUM(S42/B42)*100</f>
        <v>13.913797170096887</v>
      </c>
    </row>
    <row r="43" spans="1:20" ht="27.75" customHeight="1">
      <c r="A43" s="23" t="s">
        <v>95</v>
      </c>
      <c r="B43" s="17">
        <v>4107740</v>
      </c>
      <c r="C43" s="18">
        <v>1600800</v>
      </c>
      <c r="D43" s="18">
        <v>533600</v>
      </c>
      <c r="E43" s="18">
        <f>SUM(C43-D43)</f>
        <v>1067200</v>
      </c>
      <c r="F43" s="19">
        <v>863940</v>
      </c>
      <c r="G43" s="19">
        <v>50290.2</v>
      </c>
      <c r="H43" s="19">
        <f>SUM(F43-G43)</f>
        <v>813649.8</v>
      </c>
      <c r="I43" s="20"/>
      <c r="J43" s="20"/>
      <c r="K43" s="20">
        <f>SUM(I43-J43)</f>
        <v>0</v>
      </c>
      <c r="L43" s="21">
        <v>1643000</v>
      </c>
      <c r="M43" s="21"/>
      <c r="N43" s="21">
        <f>SUM(L43-M43)</f>
        <v>1643000</v>
      </c>
      <c r="O43" s="22"/>
      <c r="P43" s="22"/>
      <c r="Q43" s="22">
        <f>SUM(O43-P43)</f>
        <v>0</v>
      </c>
      <c r="R43" s="19">
        <f>SUM(E43,H43,K43,N43,Q43)</f>
        <v>3523849.8</v>
      </c>
      <c r="S43" s="17">
        <f>SUM(D43,G43,J43,M43,P43)</f>
        <v>583890.2</v>
      </c>
      <c r="T43" s="17">
        <f>SUM(S43/B43)*100</f>
        <v>14.214390394718263</v>
      </c>
    </row>
    <row r="44" spans="1:20" ht="27.75" customHeight="1">
      <c r="A44" s="23" t="s">
        <v>18</v>
      </c>
      <c r="B44" s="17">
        <v>8032572</v>
      </c>
      <c r="C44" s="18">
        <v>1126560</v>
      </c>
      <c r="D44" s="18">
        <v>375520</v>
      </c>
      <c r="E44" s="18">
        <f>SUM(C44-D44)</f>
        <v>751040</v>
      </c>
      <c r="F44" s="19">
        <v>4612112</v>
      </c>
      <c r="G44" s="19">
        <v>721586.09</v>
      </c>
      <c r="H44" s="19">
        <f>SUM(F44-G44)</f>
        <v>3890525.91</v>
      </c>
      <c r="I44" s="20">
        <v>2125900</v>
      </c>
      <c r="J44" s="20"/>
      <c r="K44" s="20">
        <f>SUM(I44-J44)</f>
        <v>2125900</v>
      </c>
      <c r="L44" s="21">
        <v>168000</v>
      </c>
      <c r="M44" s="21">
        <v>56000</v>
      </c>
      <c r="N44" s="21">
        <f>SUM(L44-M44)</f>
        <v>112000</v>
      </c>
      <c r="O44" s="22"/>
      <c r="P44" s="22"/>
      <c r="Q44" s="22">
        <f>SUM(O44-P44)</f>
        <v>0</v>
      </c>
      <c r="R44" s="19">
        <f>SUM(E44,H44,K44,N44,Q44)</f>
        <v>6879465.91</v>
      </c>
      <c r="S44" s="17">
        <f>SUM(D44,G44,J44,M44,P44)</f>
        <v>1153106.0899999999</v>
      </c>
      <c r="T44" s="17">
        <f>SUM(S44/B44)*100</f>
        <v>14.355378202647916</v>
      </c>
    </row>
    <row r="45" spans="1:20" ht="27.75" customHeight="1">
      <c r="A45" s="23" t="s">
        <v>58</v>
      </c>
      <c r="B45" s="17">
        <v>4148260</v>
      </c>
      <c r="C45" s="18">
        <v>1348320</v>
      </c>
      <c r="D45" s="18">
        <v>449440</v>
      </c>
      <c r="E45" s="18">
        <f>SUM(C45-D45)</f>
        <v>898880</v>
      </c>
      <c r="F45" s="19">
        <v>918940</v>
      </c>
      <c r="G45" s="19">
        <v>150007.93</v>
      </c>
      <c r="H45" s="19">
        <f>SUM(F45-G45)</f>
        <v>768932.0700000001</v>
      </c>
      <c r="I45" s="20"/>
      <c r="J45" s="20"/>
      <c r="K45" s="20">
        <f>SUM(I45-J45)</f>
        <v>0</v>
      </c>
      <c r="L45" s="21">
        <v>1881000</v>
      </c>
      <c r="M45" s="21"/>
      <c r="N45" s="21">
        <f>SUM(L45-M45)</f>
        <v>1881000</v>
      </c>
      <c r="O45" s="22"/>
      <c r="P45" s="22"/>
      <c r="Q45" s="22">
        <f>SUM(O45-P45)</f>
        <v>0</v>
      </c>
      <c r="R45" s="19">
        <f>SUM(E45,H45,K45,N45,Q45)</f>
        <v>3548812.0700000003</v>
      </c>
      <c r="S45" s="17">
        <f>SUM(D45,G45,J45,M45,P45)</f>
        <v>599447.9299999999</v>
      </c>
      <c r="T45" s="17">
        <f>SUM(S45/B45)*100</f>
        <v>14.45058723416565</v>
      </c>
    </row>
    <row r="46" spans="1:20" ht="27.75" customHeight="1">
      <c r="A46" s="23" t="s">
        <v>19</v>
      </c>
      <c r="B46" s="17">
        <v>6289060</v>
      </c>
      <c r="C46" s="18">
        <v>934200</v>
      </c>
      <c r="D46" s="18">
        <v>311400</v>
      </c>
      <c r="E46" s="18">
        <f>SUM(C46-D46)</f>
        <v>622800</v>
      </c>
      <c r="F46" s="19">
        <v>3538860</v>
      </c>
      <c r="G46" s="19">
        <v>612990.12</v>
      </c>
      <c r="H46" s="19">
        <f>SUM(F46-G46)</f>
        <v>2925869.88</v>
      </c>
      <c r="I46" s="20">
        <v>1600000</v>
      </c>
      <c r="J46" s="20"/>
      <c r="K46" s="20">
        <f>SUM(I46-J46)</f>
        <v>1600000</v>
      </c>
      <c r="L46" s="21">
        <v>216000</v>
      </c>
      <c r="M46" s="21"/>
      <c r="N46" s="21">
        <f>SUM(L46-M46)</f>
        <v>216000</v>
      </c>
      <c r="O46" s="22"/>
      <c r="P46" s="22"/>
      <c r="Q46" s="22">
        <f>SUM(O46-P46)</f>
        <v>0</v>
      </c>
      <c r="R46" s="19">
        <f>SUM(E46,H46,K46,N46,Q46)</f>
        <v>5364669.88</v>
      </c>
      <c r="S46" s="17">
        <f>SUM(D46,G46,J46,M46,P46)</f>
        <v>924390.12</v>
      </c>
      <c r="T46" s="17">
        <f>SUM(S46/B46)*100</f>
        <v>14.698382906189478</v>
      </c>
    </row>
    <row r="47" spans="1:20" ht="27.75" customHeight="1">
      <c r="A47" s="23" t="s">
        <v>65</v>
      </c>
      <c r="B47" s="17">
        <v>3928862</v>
      </c>
      <c r="C47" s="18">
        <v>1343400</v>
      </c>
      <c r="D47" s="18">
        <v>447800</v>
      </c>
      <c r="E47" s="18">
        <f>SUM(C47-D47)</f>
        <v>895600</v>
      </c>
      <c r="F47" s="19">
        <v>892462</v>
      </c>
      <c r="G47" s="19">
        <v>138735.81</v>
      </c>
      <c r="H47" s="19">
        <f>SUM(F47-G47)</f>
        <v>753726.19</v>
      </c>
      <c r="I47" s="20"/>
      <c r="J47" s="20"/>
      <c r="K47" s="20">
        <f>SUM(I47-J47)</f>
        <v>0</v>
      </c>
      <c r="L47" s="21">
        <v>1693000</v>
      </c>
      <c r="M47" s="21"/>
      <c r="N47" s="21">
        <f>SUM(L47-M47)</f>
        <v>1693000</v>
      </c>
      <c r="O47" s="22"/>
      <c r="P47" s="22"/>
      <c r="Q47" s="22">
        <f>SUM(O47-P47)</f>
        <v>0</v>
      </c>
      <c r="R47" s="19">
        <f>SUM(E47,H47,K47,N47,Q47)</f>
        <v>3342326.19</v>
      </c>
      <c r="S47" s="17">
        <f>SUM(D47,G47,J47,M47,P47)</f>
        <v>586535.81</v>
      </c>
      <c r="T47" s="17">
        <f>SUM(S47/B47)*100</f>
        <v>14.928898240762848</v>
      </c>
    </row>
    <row r="48" spans="1:20" ht="27.75" customHeight="1">
      <c r="A48" s="23" t="s">
        <v>16</v>
      </c>
      <c r="B48" s="17">
        <v>10030260</v>
      </c>
      <c r="C48" s="18">
        <v>2250540</v>
      </c>
      <c r="D48" s="18">
        <v>750180</v>
      </c>
      <c r="E48" s="18">
        <f>SUM(C48-D48)</f>
        <v>1500360</v>
      </c>
      <c r="F48" s="19">
        <v>5296720</v>
      </c>
      <c r="G48" s="19">
        <v>692776.17</v>
      </c>
      <c r="H48" s="19">
        <f>SUM(F48-G48)</f>
        <v>4603943.83</v>
      </c>
      <c r="I48" s="20">
        <v>2315000</v>
      </c>
      <c r="J48" s="20"/>
      <c r="K48" s="20">
        <f>SUM(I48-J48)</f>
        <v>2315000</v>
      </c>
      <c r="L48" s="21">
        <v>168000</v>
      </c>
      <c r="M48" s="21">
        <v>56000</v>
      </c>
      <c r="N48" s="21">
        <f>SUM(L48-M48)</f>
        <v>112000</v>
      </c>
      <c r="O48" s="22"/>
      <c r="P48" s="22"/>
      <c r="Q48" s="22">
        <f>SUM(O48-P48)</f>
        <v>0</v>
      </c>
      <c r="R48" s="19">
        <f>SUM(E48,H48,K48,N48,Q48)</f>
        <v>8531303.83</v>
      </c>
      <c r="S48" s="17">
        <f>SUM(D48,G48,J48,M48,P48)</f>
        <v>1498956.17</v>
      </c>
      <c r="T48" s="17">
        <f>SUM(S48/B48)*100</f>
        <v>14.944340126776373</v>
      </c>
    </row>
    <row r="49" spans="1:20" ht="27.75" customHeight="1">
      <c r="A49" s="23" t="s">
        <v>90</v>
      </c>
      <c r="B49" s="17">
        <v>2599540</v>
      </c>
      <c r="C49" s="18">
        <v>584640</v>
      </c>
      <c r="D49" s="18">
        <v>194880</v>
      </c>
      <c r="E49" s="18">
        <f>SUM(C49-D49)</f>
        <v>389760</v>
      </c>
      <c r="F49" s="19">
        <v>791600</v>
      </c>
      <c r="G49" s="19">
        <v>139535.02</v>
      </c>
      <c r="H49" s="19">
        <f>SUM(F49-G49)</f>
        <v>652064.98</v>
      </c>
      <c r="I49" s="20">
        <v>59300</v>
      </c>
      <c r="J49" s="20">
        <v>56400</v>
      </c>
      <c r="K49" s="20">
        <f>SUM(I49-J49)</f>
        <v>2900</v>
      </c>
      <c r="L49" s="21">
        <v>1164000</v>
      </c>
      <c r="M49" s="21"/>
      <c r="N49" s="21">
        <f>SUM(L49-M49)</f>
        <v>1164000</v>
      </c>
      <c r="O49" s="22"/>
      <c r="P49" s="22"/>
      <c r="Q49" s="22">
        <f>SUM(O49-P49)</f>
        <v>0</v>
      </c>
      <c r="R49" s="19">
        <f>SUM(E49,H49,K49,N49,Q49)</f>
        <v>2208724.98</v>
      </c>
      <c r="S49" s="17">
        <f>SUM(D49,G49,J49,M49,P49)</f>
        <v>390815.02</v>
      </c>
      <c r="T49" s="17">
        <f>SUM(S49/B49)*100</f>
        <v>15.034006785815954</v>
      </c>
    </row>
    <row r="50" spans="1:20" ht="27.75" customHeight="1">
      <c r="A50" s="31" t="s">
        <v>13</v>
      </c>
      <c r="B50" s="17">
        <v>4009060</v>
      </c>
      <c r="C50" s="18">
        <v>941940</v>
      </c>
      <c r="D50" s="18">
        <v>156990</v>
      </c>
      <c r="E50" s="18">
        <f>SUM(C50-D50)</f>
        <v>784950</v>
      </c>
      <c r="F50" s="19">
        <v>1774720</v>
      </c>
      <c r="G50" s="19">
        <v>395435.22</v>
      </c>
      <c r="H50" s="19">
        <f>SUM(F50-G50)</f>
        <v>1379284.78</v>
      </c>
      <c r="I50" s="20">
        <v>1124400</v>
      </c>
      <c r="J50" s="20"/>
      <c r="K50" s="20">
        <f>SUM(I50-J50)</f>
        <v>1124400</v>
      </c>
      <c r="L50" s="21">
        <v>168000</v>
      </c>
      <c r="M50" s="21">
        <v>56000</v>
      </c>
      <c r="N50" s="21">
        <f>SUM(L50-M50)</f>
        <v>112000</v>
      </c>
      <c r="O50" s="22"/>
      <c r="P50" s="22"/>
      <c r="Q50" s="22">
        <f>SUM(O50-P50)</f>
        <v>0</v>
      </c>
      <c r="R50" s="19">
        <f>SUM(E50,H50,K50,N50,Q50)</f>
        <v>3400634.7800000003</v>
      </c>
      <c r="S50" s="17">
        <f>SUM(D50,G50,J50,M50,P50)</f>
        <v>608425.22</v>
      </c>
      <c r="T50" s="17">
        <f>SUM(S50/B50)*100</f>
        <v>15.17625627952687</v>
      </c>
    </row>
    <row r="51" spans="1:20" ht="27.75" customHeight="1">
      <c r="A51" s="23" t="s">
        <v>83</v>
      </c>
      <c r="B51" s="17">
        <v>4540060</v>
      </c>
      <c r="C51" s="18">
        <v>1699980</v>
      </c>
      <c r="D51" s="18">
        <v>566660</v>
      </c>
      <c r="E51" s="18">
        <f>SUM(C51-D51)</f>
        <v>1133320</v>
      </c>
      <c r="F51" s="19">
        <v>775480</v>
      </c>
      <c r="G51" s="19">
        <v>131032.03</v>
      </c>
      <c r="H51" s="19">
        <f>SUM(F51-G51)</f>
        <v>644447.97</v>
      </c>
      <c r="I51" s="20">
        <v>55600</v>
      </c>
      <c r="J51" s="20"/>
      <c r="K51" s="20">
        <f>SUM(I51-J51)</f>
        <v>55600</v>
      </c>
      <c r="L51" s="21">
        <v>2009000</v>
      </c>
      <c r="M51" s="21"/>
      <c r="N51" s="21">
        <f>SUM(L51-M51)</f>
        <v>2009000</v>
      </c>
      <c r="O51" s="22"/>
      <c r="P51" s="22"/>
      <c r="Q51" s="22">
        <f>SUM(O51-P51)</f>
        <v>0</v>
      </c>
      <c r="R51" s="19">
        <f>SUM(E51,H51,K51,N51,Q51)</f>
        <v>3842367.9699999997</v>
      </c>
      <c r="S51" s="17">
        <f>SUM(D51,G51,J51,M51,P51)</f>
        <v>697692.03</v>
      </c>
      <c r="T51" s="17">
        <f>SUM(S51/B51)*100</f>
        <v>15.367462764809275</v>
      </c>
    </row>
    <row r="52" spans="1:20" ht="27.75" customHeight="1">
      <c r="A52" s="23" t="s">
        <v>105</v>
      </c>
      <c r="B52" s="17">
        <v>3289130</v>
      </c>
      <c r="C52" s="18">
        <v>1106760</v>
      </c>
      <c r="D52" s="18">
        <v>368920</v>
      </c>
      <c r="E52" s="18">
        <f>SUM(C52-D52)</f>
        <v>737840</v>
      </c>
      <c r="F52" s="19">
        <v>804370</v>
      </c>
      <c r="G52" s="19">
        <v>79775.14</v>
      </c>
      <c r="H52" s="19">
        <f>SUM(F52-G52)</f>
        <v>724594.86</v>
      </c>
      <c r="I52" s="20"/>
      <c r="J52" s="20"/>
      <c r="K52" s="20">
        <f>SUM(I52-J52)</f>
        <v>0</v>
      </c>
      <c r="L52" s="21">
        <v>1378000</v>
      </c>
      <c r="M52" s="21">
        <v>60000</v>
      </c>
      <c r="N52" s="21">
        <f>SUM(L52-M52)</f>
        <v>1318000</v>
      </c>
      <c r="O52" s="22"/>
      <c r="P52" s="22"/>
      <c r="Q52" s="22">
        <f>SUM(O52-P52)</f>
        <v>0</v>
      </c>
      <c r="R52" s="19">
        <f>SUM(E52,H52,K52,N52,Q52)</f>
        <v>2780434.86</v>
      </c>
      <c r="S52" s="17">
        <f>SUM(D52,G52,J52,M52,P52)</f>
        <v>508695.14</v>
      </c>
      <c r="T52" s="17">
        <f>SUM(S52/B52)*100</f>
        <v>15.465948138261487</v>
      </c>
    </row>
    <row r="53" spans="1:20" ht="27.75" customHeight="1">
      <c r="A53" s="23" t="s">
        <v>62</v>
      </c>
      <c r="B53" s="17">
        <v>2670094</v>
      </c>
      <c r="C53" s="18">
        <v>779520</v>
      </c>
      <c r="D53" s="18">
        <v>259840</v>
      </c>
      <c r="E53" s="18">
        <f>SUM(C53-D53)</f>
        <v>519680</v>
      </c>
      <c r="F53" s="19">
        <v>686574</v>
      </c>
      <c r="G53" s="19">
        <v>101240.12</v>
      </c>
      <c r="H53" s="19">
        <f>SUM(F53-G53)</f>
        <v>585333.88</v>
      </c>
      <c r="I53" s="20"/>
      <c r="J53" s="20"/>
      <c r="K53" s="20">
        <f>SUM(I53-J53)</f>
        <v>0</v>
      </c>
      <c r="L53" s="21">
        <v>1204000</v>
      </c>
      <c r="M53" s="21">
        <v>52000</v>
      </c>
      <c r="N53" s="21">
        <f>SUM(L53-M53)</f>
        <v>1152000</v>
      </c>
      <c r="O53" s="22"/>
      <c r="P53" s="22"/>
      <c r="Q53" s="22">
        <f>SUM(O53-P53)</f>
        <v>0</v>
      </c>
      <c r="R53" s="19">
        <f>SUM(E53,H53,K53,N53,Q53)</f>
        <v>2257013.88</v>
      </c>
      <c r="S53" s="17">
        <f>SUM(D53,G53,J53,M53,P53)</f>
        <v>413080.12</v>
      </c>
      <c r="T53" s="17">
        <f>SUM(S53/B53)*100</f>
        <v>15.470620884508184</v>
      </c>
    </row>
    <row r="54" spans="1:20" ht="27.75" customHeight="1">
      <c r="A54" s="23" t="s">
        <v>92</v>
      </c>
      <c r="B54" s="17">
        <v>3363070</v>
      </c>
      <c r="C54" s="18">
        <v>1145100</v>
      </c>
      <c r="D54" s="18">
        <v>381700</v>
      </c>
      <c r="E54" s="18">
        <f>SUM(C54-D54)</f>
        <v>763400</v>
      </c>
      <c r="F54" s="19">
        <v>921470</v>
      </c>
      <c r="G54" s="19">
        <v>138792</v>
      </c>
      <c r="H54" s="19">
        <f>SUM(F54-G54)</f>
        <v>782678</v>
      </c>
      <c r="I54" s="20">
        <v>18500</v>
      </c>
      <c r="J54" s="20"/>
      <c r="K54" s="20">
        <f>SUM(I54-J54)</f>
        <v>18500</v>
      </c>
      <c r="L54" s="21">
        <v>1278000</v>
      </c>
      <c r="M54" s="21"/>
      <c r="N54" s="21">
        <f>SUM(L54-M54)</f>
        <v>1278000</v>
      </c>
      <c r="O54" s="22"/>
      <c r="P54" s="22"/>
      <c r="Q54" s="22">
        <f>SUM(O54-P54)</f>
        <v>0</v>
      </c>
      <c r="R54" s="19">
        <f>SUM(E54,H54,K54,N54,Q54)</f>
        <v>2842578</v>
      </c>
      <c r="S54" s="17">
        <f>SUM(D54,G54,J54,M54,P54)</f>
        <v>520492</v>
      </c>
      <c r="T54" s="17">
        <f>SUM(S54/B54)*100</f>
        <v>15.47669242685998</v>
      </c>
    </row>
    <row r="55" spans="1:20" ht="27.75" customHeight="1">
      <c r="A55" s="23" t="s">
        <v>20</v>
      </c>
      <c r="B55" s="17">
        <v>4945874</v>
      </c>
      <c r="C55" s="18">
        <v>1660560</v>
      </c>
      <c r="D55" s="18">
        <v>553520</v>
      </c>
      <c r="E55" s="18">
        <f>SUM(C55-D55)</f>
        <v>1107040</v>
      </c>
      <c r="F55" s="19">
        <v>3225314</v>
      </c>
      <c r="G55" s="19">
        <v>215541.41</v>
      </c>
      <c r="H55" s="19">
        <f>SUM(F55-G55)</f>
        <v>3009772.59</v>
      </c>
      <c r="I55" s="20"/>
      <c r="J55" s="20"/>
      <c r="K55" s="20">
        <f>SUM(I55-J55)</f>
        <v>0</v>
      </c>
      <c r="L55" s="21">
        <v>60000</v>
      </c>
      <c r="M55" s="21"/>
      <c r="N55" s="21">
        <f>SUM(L55-M55)</f>
        <v>60000</v>
      </c>
      <c r="O55" s="22"/>
      <c r="P55" s="22"/>
      <c r="Q55" s="22">
        <f>SUM(O55-P55)</f>
        <v>0</v>
      </c>
      <c r="R55" s="19">
        <f>SUM(E55,H55,K55,N55,Q55)</f>
        <v>4176812.59</v>
      </c>
      <c r="S55" s="17">
        <f>SUM(D55,G55,J55,M55,P55)</f>
        <v>769061.41</v>
      </c>
      <c r="T55" s="17">
        <f>SUM(S55/B55)*100</f>
        <v>15.54955524544297</v>
      </c>
    </row>
    <row r="56" spans="1:20" ht="27.75" customHeight="1">
      <c r="A56" s="31" t="s">
        <v>14</v>
      </c>
      <c r="B56" s="17">
        <v>11708752</v>
      </c>
      <c r="C56" s="18">
        <v>3078000</v>
      </c>
      <c r="D56" s="18">
        <v>1026000</v>
      </c>
      <c r="E56" s="18">
        <f>SUM(C56-D56)</f>
        <v>2052000</v>
      </c>
      <c r="F56" s="19">
        <v>6051252</v>
      </c>
      <c r="G56" s="19">
        <v>514447.68</v>
      </c>
      <c r="H56" s="19">
        <f>SUM(F56-G56)</f>
        <v>5536804.32</v>
      </c>
      <c r="I56" s="20">
        <v>539500</v>
      </c>
      <c r="J56" s="20"/>
      <c r="K56" s="20">
        <f>SUM(I56-J56)</f>
        <v>539500</v>
      </c>
      <c r="L56" s="21">
        <v>2040000</v>
      </c>
      <c r="M56" s="21">
        <v>340000</v>
      </c>
      <c r="N56" s="21">
        <f>SUM(L56-M56)</f>
        <v>1700000</v>
      </c>
      <c r="O56" s="22"/>
      <c r="P56" s="22"/>
      <c r="Q56" s="22">
        <f>SUM(O56-P56)</f>
        <v>0</v>
      </c>
      <c r="R56" s="19">
        <f>SUM(E56,H56,K56,N56,Q56)</f>
        <v>9828304.32</v>
      </c>
      <c r="S56" s="17">
        <f>SUM(D56,G56,J56,M56,P56)</f>
        <v>1880447.68</v>
      </c>
      <c r="T56" s="17">
        <f>SUM(S56/B56)*100</f>
        <v>16.06018882285661</v>
      </c>
    </row>
    <row r="57" spans="1:20" ht="27.75" customHeight="1">
      <c r="A57" s="23" t="s">
        <v>103</v>
      </c>
      <c r="B57" s="17">
        <v>3743400</v>
      </c>
      <c r="C57" s="18">
        <v>1466820</v>
      </c>
      <c r="D57" s="18">
        <v>488940</v>
      </c>
      <c r="E57" s="18">
        <f>SUM(C57-D57)</f>
        <v>977880</v>
      </c>
      <c r="F57" s="19">
        <v>791580</v>
      </c>
      <c r="G57" s="19">
        <v>113472.71</v>
      </c>
      <c r="H57" s="19">
        <f>SUM(F57-G57)</f>
        <v>678107.29</v>
      </c>
      <c r="I57" s="20"/>
      <c r="J57" s="20"/>
      <c r="K57" s="20">
        <f>SUM(I57-J57)</f>
        <v>0</v>
      </c>
      <c r="L57" s="21">
        <v>1485000</v>
      </c>
      <c r="M57" s="21"/>
      <c r="N57" s="21">
        <f>SUM(L57-M57)</f>
        <v>1485000</v>
      </c>
      <c r="O57" s="22"/>
      <c r="P57" s="22"/>
      <c r="Q57" s="22">
        <f>SUM(O57-P57)</f>
        <v>0</v>
      </c>
      <c r="R57" s="19">
        <f>SUM(E57,H57,K57,N57,Q57)</f>
        <v>3140987.29</v>
      </c>
      <c r="S57" s="17">
        <f>SUM(D57,G57,J57,M57,P57)</f>
        <v>602412.71</v>
      </c>
      <c r="T57" s="17">
        <f>SUM(S57/B57)*100</f>
        <v>16.092662018485868</v>
      </c>
    </row>
    <row r="58" spans="1:20" ht="27.75" customHeight="1">
      <c r="A58" s="23" t="s">
        <v>104</v>
      </c>
      <c r="B58" s="17">
        <v>3600520</v>
      </c>
      <c r="C58" s="18">
        <v>1310520</v>
      </c>
      <c r="D58" s="18">
        <v>410710</v>
      </c>
      <c r="E58" s="18">
        <f>SUM(C58-D58)</f>
        <v>899810</v>
      </c>
      <c r="F58" s="19">
        <v>794200</v>
      </c>
      <c r="G58" s="19">
        <v>131117.68</v>
      </c>
      <c r="H58" s="19">
        <f>SUM(F58-G58)</f>
        <v>663082.3200000001</v>
      </c>
      <c r="I58" s="20">
        <v>39800</v>
      </c>
      <c r="J58" s="20">
        <v>39800</v>
      </c>
      <c r="K58" s="20">
        <f>SUM(I58-J58)</f>
        <v>0</v>
      </c>
      <c r="L58" s="21">
        <v>1456000</v>
      </c>
      <c r="M58" s="21"/>
      <c r="N58" s="21">
        <f>SUM(L58-M58)</f>
        <v>1456000</v>
      </c>
      <c r="O58" s="22"/>
      <c r="P58" s="22"/>
      <c r="Q58" s="22">
        <f>SUM(O58-P58)</f>
        <v>0</v>
      </c>
      <c r="R58" s="19">
        <f>SUM(E58,H58,K58,N58,Q58)</f>
        <v>3018892.3200000003</v>
      </c>
      <c r="S58" s="17">
        <f>SUM(D58,G58,J58,M58,P58)</f>
        <v>581627.6799999999</v>
      </c>
      <c r="T58" s="17">
        <f>SUM(S58/B58)*100</f>
        <v>16.15399109017586</v>
      </c>
    </row>
    <row r="59" spans="1:20" ht="27.75" customHeight="1">
      <c r="A59" s="23" t="s">
        <v>72</v>
      </c>
      <c r="B59" s="17">
        <v>4028000</v>
      </c>
      <c r="C59" s="18">
        <v>1349640</v>
      </c>
      <c r="D59" s="18">
        <v>449880</v>
      </c>
      <c r="E59" s="18">
        <f>SUM(C59-D59)</f>
        <v>899760</v>
      </c>
      <c r="F59" s="19">
        <v>996860</v>
      </c>
      <c r="G59" s="19">
        <v>202016.83</v>
      </c>
      <c r="H59" s="19">
        <f>SUM(F59-G59)</f>
        <v>794843.17</v>
      </c>
      <c r="I59" s="20">
        <v>18500</v>
      </c>
      <c r="J59" s="20"/>
      <c r="K59" s="20">
        <f>SUM(I59-J59)</f>
        <v>18500</v>
      </c>
      <c r="L59" s="21">
        <v>1663000</v>
      </c>
      <c r="M59" s="21"/>
      <c r="N59" s="21">
        <f>SUM(L59-M59)</f>
        <v>1663000</v>
      </c>
      <c r="O59" s="22"/>
      <c r="P59" s="22"/>
      <c r="Q59" s="22">
        <f>SUM(O59-P59)</f>
        <v>0</v>
      </c>
      <c r="R59" s="19">
        <f>SUM(E59,H59,K59,N59,Q59)</f>
        <v>3376103.17</v>
      </c>
      <c r="S59" s="17">
        <f>SUM(D59,G59,J59,M59,P59)</f>
        <v>651896.83</v>
      </c>
      <c r="T59" s="17">
        <f>SUM(S59/B59)*100</f>
        <v>16.184131827209534</v>
      </c>
    </row>
    <row r="60" spans="1:20" ht="27.75" customHeight="1">
      <c r="A60" s="23" t="s">
        <v>69</v>
      </c>
      <c r="B60" s="17">
        <v>3498480</v>
      </c>
      <c r="C60" s="18">
        <v>1429980</v>
      </c>
      <c r="D60" s="18">
        <v>476660</v>
      </c>
      <c r="E60" s="18">
        <f>SUM(C60-D60)</f>
        <v>953320</v>
      </c>
      <c r="F60" s="19">
        <v>797500</v>
      </c>
      <c r="G60" s="19">
        <v>90372.71</v>
      </c>
      <c r="H60" s="19">
        <f>SUM(F60-G60)</f>
        <v>707127.29</v>
      </c>
      <c r="I60" s="20"/>
      <c r="J60" s="20"/>
      <c r="K60" s="20">
        <f>SUM(I60-J60)</f>
        <v>0</v>
      </c>
      <c r="L60" s="21">
        <v>1271000</v>
      </c>
      <c r="M60" s="21"/>
      <c r="N60" s="21">
        <f>SUM(L60-M60)</f>
        <v>1271000</v>
      </c>
      <c r="O60" s="22"/>
      <c r="P60" s="22"/>
      <c r="Q60" s="22">
        <f>SUM(O60-P60)</f>
        <v>0</v>
      </c>
      <c r="R60" s="19">
        <f>SUM(E60,H60,K60,N60,Q60)</f>
        <v>2931447.29</v>
      </c>
      <c r="S60" s="17">
        <f>SUM(D60,G60,J60,M60,P60)</f>
        <v>567032.71</v>
      </c>
      <c r="T60" s="17">
        <f>SUM(S60/B60)*100</f>
        <v>16.207973462760968</v>
      </c>
    </row>
    <row r="61" spans="1:20" ht="27.75" customHeight="1">
      <c r="A61" s="23" t="s">
        <v>49</v>
      </c>
      <c r="B61" s="17">
        <v>3024202</v>
      </c>
      <c r="C61" s="18">
        <v>1047000</v>
      </c>
      <c r="D61" s="18">
        <v>349000</v>
      </c>
      <c r="E61" s="18">
        <f>SUM(C61-D61)</f>
        <v>698000</v>
      </c>
      <c r="F61" s="19">
        <v>911202</v>
      </c>
      <c r="G61" s="19">
        <v>150452.2</v>
      </c>
      <c r="H61" s="19">
        <f>SUM(F61-G61)</f>
        <v>760749.8</v>
      </c>
      <c r="I61" s="20"/>
      <c r="J61" s="20"/>
      <c r="K61" s="20">
        <f>SUM(I61-J61)</f>
        <v>0</v>
      </c>
      <c r="L61" s="21">
        <v>1066000</v>
      </c>
      <c r="M61" s="21"/>
      <c r="N61" s="21">
        <f>SUM(L61-M61)</f>
        <v>1066000</v>
      </c>
      <c r="O61" s="22"/>
      <c r="P61" s="22"/>
      <c r="Q61" s="22">
        <f>SUM(O61-P61)</f>
        <v>0</v>
      </c>
      <c r="R61" s="19">
        <f>SUM(E61,H61,K61,N61,Q61)</f>
        <v>2524749.8</v>
      </c>
      <c r="S61" s="17">
        <f>SUM(D61,G61,J61,M61,P61)</f>
        <v>499452.2</v>
      </c>
      <c r="T61" s="17">
        <f>SUM(S61/B61)*100</f>
        <v>16.515173258929135</v>
      </c>
    </row>
    <row r="62" spans="1:20" ht="27.75" customHeight="1">
      <c r="A62" s="23" t="s">
        <v>43</v>
      </c>
      <c r="B62" s="17">
        <v>6586020</v>
      </c>
      <c r="C62" s="18">
        <v>2558700</v>
      </c>
      <c r="D62" s="18">
        <v>769640</v>
      </c>
      <c r="E62" s="18">
        <f>SUM(C62-D62)</f>
        <v>1789060</v>
      </c>
      <c r="F62" s="19">
        <v>874820</v>
      </c>
      <c r="G62" s="19">
        <v>162873.59</v>
      </c>
      <c r="H62" s="19">
        <f>SUM(F62-G62)</f>
        <v>711946.41</v>
      </c>
      <c r="I62" s="20">
        <v>36500</v>
      </c>
      <c r="J62" s="20"/>
      <c r="K62" s="20">
        <f>SUM(I62-J62)</f>
        <v>36500</v>
      </c>
      <c r="L62" s="21">
        <v>3116000</v>
      </c>
      <c r="M62" s="21">
        <v>156000</v>
      </c>
      <c r="N62" s="21">
        <f>SUM(L62-M62)</f>
        <v>2960000</v>
      </c>
      <c r="O62" s="22"/>
      <c r="P62" s="22"/>
      <c r="Q62" s="22">
        <f>SUM(O62-P62)</f>
        <v>0</v>
      </c>
      <c r="R62" s="19">
        <f>SUM(E62,H62,K62,N62,Q62)</f>
        <v>5497506.41</v>
      </c>
      <c r="S62" s="17">
        <f>SUM(D62,G62,J62,M62,P62)</f>
        <v>1088513.5899999999</v>
      </c>
      <c r="T62" s="17">
        <f>SUM(S62/B62)*100</f>
        <v>16.527638695297007</v>
      </c>
    </row>
    <row r="63" spans="1:20" ht="27.75" customHeight="1">
      <c r="A63" s="23" t="s">
        <v>80</v>
      </c>
      <c r="B63" s="17">
        <v>3621948</v>
      </c>
      <c r="C63" s="18">
        <v>1128540</v>
      </c>
      <c r="D63" s="18">
        <v>376180</v>
      </c>
      <c r="E63" s="18">
        <f>SUM(C63-D63)</f>
        <v>752360</v>
      </c>
      <c r="F63" s="19">
        <v>836408</v>
      </c>
      <c r="G63" s="19">
        <v>160297.6</v>
      </c>
      <c r="H63" s="19">
        <f>SUM(F63-G63)</f>
        <v>676110.4</v>
      </c>
      <c r="I63" s="20"/>
      <c r="J63" s="20"/>
      <c r="K63" s="20">
        <f>SUM(I63-J63)</f>
        <v>0</v>
      </c>
      <c r="L63" s="21">
        <v>1657000</v>
      </c>
      <c r="M63" s="21">
        <v>68000</v>
      </c>
      <c r="N63" s="21">
        <f>SUM(L63-M63)</f>
        <v>1589000</v>
      </c>
      <c r="O63" s="22"/>
      <c r="P63" s="22"/>
      <c r="Q63" s="22">
        <f>SUM(O63-P63)</f>
        <v>0</v>
      </c>
      <c r="R63" s="19">
        <f>SUM(E63,H63,K63,N63,Q63)</f>
        <v>3017470.4</v>
      </c>
      <c r="S63" s="17">
        <f>SUM(D63,G63,J63,M63,P63)</f>
        <v>604477.6</v>
      </c>
      <c r="T63" s="17">
        <f>SUM(S63/B63)*100</f>
        <v>16.68929537364976</v>
      </c>
    </row>
    <row r="64" spans="1:20" ht="27.75" customHeight="1">
      <c r="A64" s="23" t="s">
        <v>63</v>
      </c>
      <c r="B64" s="17">
        <v>3567320</v>
      </c>
      <c r="C64" s="18">
        <v>1169880</v>
      </c>
      <c r="D64" s="18">
        <v>389960</v>
      </c>
      <c r="E64" s="18">
        <f>SUM(C64-D64)</f>
        <v>779920</v>
      </c>
      <c r="F64" s="19">
        <v>710440</v>
      </c>
      <c r="G64" s="19">
        <v>91384.82</v>
      </c>
      <c r="H64" s="19">
        <f>SUM(F64-G64)</f>
        <v>619055.1799999999</v>
      </c>
      <c r="I64" s="20">
        <v>441000</v>
      </c>
      <c r="J64" s="20"/>
      <c r="K64" s="20">
        <f>SUM(I64-J64)</f>
        <v>441000</v>
      </c>
      <c r="L64" s="21">
        <v>1246000</v>
      </c>
      <c r="M64" s="21">
        <v>116000</v>
      </c>
      <c r="N64" s="21">
        <f>SUM(L64-M64)</f>
        <v>1130000</v>
      </c>
      <c r="O64" s="22"/>
      <c r="P64" s="22"/>
      <c r="Q64" s="22">
        <f>SUM(O64-P64)</f>
        <v>0</v>
      </c>
      <c r="R64" s="19">
        <f>SUM(E64,H64,K64,N64,Q64)</f>
        <v>2969975.1799999997</v>
      </c>
      <c r="S64" s="17">
        <f>SUM(D64,G64,J64,M64,P64)</f>
        <v>597344.8200000001</v>
      </c>
      <c r="T64" s="17">
        <f>SUM(S64/B64)*100</f>
        <v>16.74491831402846</v>
      </c>
    </row>
    <row r="65" spans="1:20" ht="27.75" customHeight="1">
      <c r="A65" s="23" t="s">
        <v>94</v>
      </c>
      <c r="B65" s="17">
        <v>3239290</v>
      </c>
      <c r="C65" s="18">
        <v>1322820</v>
      </c>
      <c r="D65" s="18">
        <v>440940</v>
      </c>
      <c r="E65" s="18">
        <f>SUM(C65-D65)</f>
        <v>881880</v>
      </c>
      <c r="F65" s="19">
        <v>767270</v>
      </c>
      <c r="G65" s="19">
        <v>107949.49</v>
      </c>
      <c r="H65" s="19">
        <f>SUM(F65-G65)</f>
        <v>659320.51</v>
      </c>
      <c r="I65" s="20">
        <v>195200</v>
      </c>
      <c r="J65" s="20"/>
      <c r="K65" s="20">
        <f>SUM(I65-J65)</f>
        <v>195200</v>
      </c>
      <c r="L65" s="21">
        <v>954000</v>
      </c>
      <c r="M65" s="21"/>
      <c r="N65" s="21">
        <f>SUM(L65-M65)</f>
        <v>954000</v>
      </c>
      <c r="O65" s="22"/>
      <c r="P65" s="22"/>
      <c r="Q65" s="22">
        <f>SUM(O65-P65)</f>
        <v>0</v>
      </c>
      <c r="R65" s="19">
        <f>SUM(E65,H65,K65,N65,Q65)</f>
        <v>2690400.51</v>
      </c>
      <c r="S65" s="17">
        <f>SUM(D65,G65,J65,M65,P65)</f>
        <v>548889.49</v>
      </c>
      <c r="T65" s="17">
        <f>SUM(S65/B65)*100</f>
        <v>16.944746842672316</v>
      </c>
    </row>
    <row r="66" spans="1:20" ht="27.75" customHeight="1">
      <c r="A66" s="23" t="s">
        <v>73</v>
      </c>
      <c r="B66" s="17">
        <v>3532450</v>
      </c>
      <c r="C66" s="18">
        <v>1250340</v>
      </c>
      <c r="D66" s="18">
        <v>407274</v>
      </c>
      <c r="E66" s="18">
        <f>SUM(C66-D66)</f>
        <v>843066</v>
      </c>
      <c r="F66" s="19">
        <v>861110</v>
      </c>
      <c r="G66" s="19">
        <v>192847.88</v>
      </c>
      <c r="H66" s="19">
        <f>SUM(F66-G66)</f>
        <v>668262.12</v>
      </c>
      <c r="I66" s="20"/>
      <c r="J66" s="20"/>
      <c r="K66" s="20">
        <f>SUM(I66-J66)</f>
        <v>0</v>
      </c>
      <c r="L66" s="21">
        <v>1421000</v>
      </c>
      <c r="M66" s="21"/>
      <c r="N66" s="21">
        <f>SUM(L66-M66)</f>
        <v>1421000</v>
      </c>
      <c r="O66" s="22"/>
      <c r="P66" s="22"/>
      <c r="Q66" s="22">
        <f>SUM(O66-P66)</f>
        <v>0</v>
      </c>
      <c r="R66" s="19">
        <f>SUM(E66,H66,K66,N66,Q66)</f>
        <v>2932328.12</v>
      </c>
      <c r="S66" s="17">
        <f>SUM(D66,G66,J66,M66,P66)</f>
        <v>600121.88</v>
      </c>
      <c r="T66" s="17">
        <f>SUM(S66/B66)*100</f>
        <v>16.988828716613117</v>
      </c>
    </row>
    <row r="67" spans="1:20" ht="27.75" customHeight="1">
      <c r="A67" s="23" t="s">
        <v>56</v>
      </c>
      <c r="B67" s="17">
        <v>5435140</v>
      </c>
      <c r="C67" s="18">
        <v>639840</v>
      </c>
      <c r="D67" s="18">
        <v>230920</v>
      </c>
      <c r="E67" s="18">
        <f>SUM(C67-D67)</f>
        <v>408920</v>
      </c>
      <c r="F67" s="19">
        <v>3043900</v>
      </c>
      <c r="G67" s="19">
        <v>694057.59</v>
      </c>
      <c r="H67" s="19">
        <f>SUM(F67-G67)</f>
        <v>2349842.41</v>
      </c>
      <c r="I67" s="20">
        <v>1583400</v>
      </c>
      <c r="J67" s="20"/>
      <c r="K67" s="20">
        <f>SUM(I67-J67)</f>
        <v>1583400</v>
      </c>
      <c r="L67" s="21">
        <v>168000</v>
      </c>
      <c r="M67" s="21"/>
      <c r="N67" s="21">
        <f>SUM(L67-M67)</f>
        <v>168000</v>
      </c>
      <c r="O67" s="22"/>
      <c r="P67" s="22"/>
      <c r="Q67" s="22">
        <f>SUM(O67-P67)</f>
        <v>0</v>
      </c>
      <c r="R67" s="19">
        <f>SUM(E67,H67,K67,N67,Q67)</f>
        <v>4510162.41</v>
      </c>
      <c r="S67" s="17">
        <f>SUM(D67,G67,J67,M67,P67)</f>
        <v>924977.59</v>
      </c>
      <c r="T67" s="17">
        <f>SUM(S67/B67)*100</f>
        <v>17.018468521510023</v>
      </c>
    </row>
    <row r="68" spans="1:20" ht="27.75" customHeight="1">
      <c r="A68" s="23" t="s">
        <v>70</v>
      </c>
      <c r="B68" s="17">
        <v>3368960</v>
      </c>
      <c r="C68" s="18">
        <v>1308120</v>
      </c>
      <c r="D68" s="18">
        <v>436040</v>
      </c>
      <c r="E68" s="18">
        <f>SUM(C68-D68)</f>
        <v>872080</v>
      </c>
      <c r="F68" s="19">
        <v>923840</v>
      </c>
      <c r="G68" s="19">
        <v>137415.59</v>
      </c>
      <c r="H68" s="19">
        <f>SUM(F68-G68)</f>
        <v>786424.41</v>
      </c>
      <c r="I68" s="20">
        <v>21000</v>
      </c>
      <c r="J68" s="20"/>
      <c r="K68" s="20">
        <f>SUM(I68-J68)</f>
        <v>21000</v>
      </c>
      <c r="L68" s="21">
        <v>1116000</v>
      </c>
      <c r="M68" s="21"/>
      <c r="N68" s="21">
        <f>SUM(L68-M68)</f>
        <v>1116000</v>
      </c>
      <c r="O68" s="22"/>
      <c r="P68" s="22"/>
      <c r="Q68" s="22">
        <f>SUM(O68-P68)</f>
        <v>0</v>
      </c>
      <c r="R68" s="19">
        <f>SUM(E68,H68,K68,N68,Q68)</f>
        <v>2795504.41</v>
      </c>
      <c r="S68" s="17">
        <f>SUM(D68,G68,J68,M68,P68)</f>
        <v>573455.59</v>
      </c>
      <c r="T68" s="17">
        <f>SUM(S68/B68)*100</f>
        <v>17.021739349829026</v>
      </c>
    </row>
    <row r="69" spans="1:20" ht="27.75" customHeight="1">
      <c r="A69" s="23" t="s">
        <v>89</v>
      </c>
      <c r="B69" s="17">
        <v>2695710</v>
      </c>
      <c r="C69" s="18">
        <v>994680</v>
      </c>
      <c r="D69" s="18">
        <v>303540</v>
      </c>
      <c r="E69" s="18">
        <f>SUM(C69-D69)</f>
        <v>691140</v>
      </c>
      <c r="F69" s="19">
        <v>789030</v>
      </c>
      <c r="G69" s="19">
        <v>108921.57</v>
      </c>
      <c r="H69" s="19">
        <f>SUM(F69-G69)</f>
        <v>680108.4299999999</v>
      </c>
      <c r="I69" s="20">
        <v>18000</v>
      </c>
      <c r="J69" s="20"/>
      <c r="K69" s="20">
        <f>SUM(I69-J69)</f>
        <v>18000</v>
      </c>
      <c r="L69" s="21">
        <v>894000</v>
      </c>
      <c r="M69" s="21">
        <v>52000</v>
      </c>
      <c r="N69" s="21">
        <f>SUM(L69-M69)</f>
        <v>842000</v>
      </c>
      <c r="O69" s="22"/>
      <c r="P69" s="22"/>
      <c r="Q69" s="22">
        <f>SUM(O69-P69)</f>
        <v>0</v>
      </c>
      <c r="R69" s="19">
        <f>SUM(E69,H69,K69,N69,Q69)</f>
        <v>2231248.4299999997</v>
      </c>
      <c r="S69" s="17">
        <f>SUM(D69,G69,J69,M69,P69)</f>
        <v>464461.57</v>
      </c>
      <c r="T69" s="17">
        <f>SUM(S69/B69)*100</f>
        <v>17.229656379951848</v>
      </c>
    </row>
    <row r="70" spans="1:20" ht="27.75" customHeight="1">
      <c r="A70" s="23" t="s">
        <v>64</v>
      </c>
      <c r="B70" s="17">
        <v>3379980</v>
      </c>
      <c r="C70" s="18">
        <v>1318320</v>
      </c>
      <c r="D70" s="18">
        <v>441440</v>
      </c>
      <c r="E70" s="18">
        <f>SUM(C70-D70)</f>
        <v>876880</v>
      </c>
      <c r="F70" s="19">
        <v>755660</v>
      </c>
      <c r="G70" s="19">
        <v>88029.88</v>
      </c>
      <c r="H70" s="19">
        <f>SUM(F70-G70)</f>
        <v>667630.12</v>
      </c>
      <c r="I70" s="20"/>
      <c r="J70" s="20"/>
      <c r="K70" s="20">
        <f>SUM(I70-J70)</f>
        <v>0</v>
      </c>
      <c r="L70" s="21">
        <v>1306000</v>
      </c>
      <c r="M70" s="21">
        <v>56000</v>
      </c>
      <c r="N70" s="21">
        <f>SUM(L70-M70)</f>
        <v>1250000</v>
      </c>
      <c r="O70" s="22"/>
      <c r="P70" s="22"/>
      <c r="Q70" s="22">
        <f>SUM(O70-P70)</f>
        <v>0</v>
      </c>
      <c r="R70" s="19">
        <f>SUM(E70,H70,K70,N70,Q70)</f>
        <v>2794510.12</v>
      </c>
      <c r="S70" s="17">
        <f>SUM(D70,G70,J70,M70,P70)</f>
        <v>585469.88</v>
      </c>
      <c r="T70" s="17">
        <f>SUM(S70/B70)*100</f>
        <v>17.32169657808626</v>
      </c>
    </row>
    <row r="71" spans="1:20" ht="27.75" customHeight="1">
      <c r="A71" s="23" t="s">
        <v>110</v>
      </c>
      <c r="B71" s="17">
        <v>3326330</v>
      </c>
      <c r="C71" s="18">
        <v>1133040</v>
      </c>
      <c r="D71" s="18">
        <v>412680.88</v>
      </c>
      <c r="E71" s="18">
        <f>SUM(C71-D71)</f>
        <v>720359.12</v>
      </c>
      <c r="F71" s="19">
        <v>753290</v>
      </c>
      <c r="G71" s="19">
        <v>106678.35</v>
      </c>
      <c r="H71" s="19">
        <f>SUM(F71-G71)</f>
        <v>646611.65</v>
      </c>
      <c r="I71" s="20"/>
      <c r="J71" s="20"/>
      <c r="K71" s="20">
        <f>SUM(I71-J71)</f>
        <v>0</v>
      </c>
      <c r="L71" s="21">
        <v>1440000</v>
      </c>
      <c r="M71" s="21">
        <v>64000</v>
      </c>
      <c r="N71" s="21">
        <f>SUM(L71-M71)</f>
        <v>1376000</v>
      </c>
      <c r="O71" s="22"/>
      <c r="P71" s="22"/>
      <c r="Q71" s="22">
        <f>SUM(O71-P71)</f>
        <v>0</v>
      </c>
      <c r="R71" s="19">
        <f>SUM(E71,H71,K71,N71,Q71)</f>
        <v>2742970.77</v>
      </c>
      <c r="S71" s="17">
        <f>SUM(D71,G71,J71,M71,P71)</f>
        <v>583359.23</v>
      </c>
      <c r="T71" s="17">
        <f>SUM(S71/B71)*100</f>
        <v>17.537623446861854</v>
      </c>
    </row>
    <row r="72" spans="1:20" ht="27.75" customHeight="1">
      <c r="A72" s="31" t="s">
        <v>12</v>
      </c>
      <c r="B72" s="17">
        <v>4325980</v>
      </c>
      <c r="C72" s="18">
        <v>975600</v>
      </c>
      <c r="D72" s="18">
        <v>373147</v>
      </c>
      <c r="E72" s="18">
        <f>SUM(C72-D72)</f>
        <v>602453</v>
      </c>
      <c r="F72" s="19">
        <v>3007880</v>
      </c>
      <c r="G72" s="19">
        <v>312203.41</v>
      </c>
      <c r="H72" s="19">
        <f>SUM(F72-G72)</f>
        <v>2695676.59</v>
      </c>
      <c r="I72" s="20">
        <v>114500</v>
      </c>
      <c r="J72" s="20"/>
      <c r="K72" s="20">
        <f>SUM(I72-J72)</f>
        <v>114500</v>
      </c>
      <c r="L72" s="21">
        <v>228000</v>
      </c>
      <c r="M72" s="21">
        <v>76000</v>
      </c>
      <c r="N72" s="21">
        <f>SUM(L72-M72)</f>
        <v>152000</v>
      </c>
      <c r="O72" s="22"/>
      <c r="P72" s="22"/>
      <c r="Q72" s="22">
        <f>SUM(O72-P72)</f>
        <v>0</v>
      </c>
      <c r="R72" s="19">
        <f>SUM(E72,H72,K72,N72,Q72)</f>
        <v>3564629.59</v>
      </c>
      <c r="S72" s="17">
        <f>SUM(D72,G72,J72,M72,P72)</f>
        <v>761350.4099999999</v>
      </c>
      <c r="T72" s="17">
        <f>SUM(S72/B72)*100</f>
        <v>17.599489826582644</v>
      </c>
    </row>
    <row r="73" spans="1:20" ht="27.75" customHeight="1">
      <c r="A73" s="23" t="s">
        <v>120</v>
      </c>
      <c r="B73" s="17">
        <v>3843040</v>
      </c>
      <c r="C73" s="18">
        <v>1588800</v>
      </c>
      <c r="D73" s="18">
        <v>529600</v>
      </c>
      <c r="E73" s="18">
        <f>SUM(C73-D73)</f>
        <v>1059200</v>
      </c>
      <c r="F73" s="19">
        <v>811240</v>
      </c>
      <c r="G73" s="19">
        <v>90496.06</v>
      </c>
      <c r="H73" s="19">
        <f>SUM(F73-G73)</f>
        <v>720743.94</v>
      </c>
      <c r="I73" s="20"/>
      <c r="J73" s="20"/>
      <c r="K73" s="20">
        <f>SUM(I73-J73)</f>
        <v>0</v>
      </c>
      <c r="L73" s="21">
        <v>1443000</v>
      </c>
      <c r="M73" s="21">
        <v>60000</v>
      </c>
      <c r="N73" s="21">
        <f>SUM(L73-M73)</f>
        <v>1383000</v>
      </c>
      <c r="O73" s="22"/>
      <c r="P73" s="22"/>
      <c r="Q73" s="22">
        <f>SUM(O73-P73)</f>
        <v>0</v>
      </c>
      <c r="R73" s="19">
        <f>SUM(E73,H73,K73,N73,Q73)</f>
        <v>3162943.94</v>
      </c>
      <c r="S73" s="17">
        <f>SUM(D73,G73,J73,M73,P73)</f>
        <v>680096.06</v>
      </c>
      <c r="T73" s="17">
        <f>SUM(S73/B73)*100</f>
        <v>17.69682490944669</v>
      </c>
    </row>
    <row r="74" spans="1:20" ht="27.75" customHeight="1">
      <c r="A74" s="23" t="s">
        <v>77</v>
      </c>
      <c r="B74" s="17">
        <v>3211170</v>
      </c>
      <c r="C74" s="18">
        <v>1192560</v>
      </c>
      <c r="D74" s="18">
        <v>397520</v>
      </c>
      <c r="E74" s="18">
        <f>SUM(C74-D74)</f>
        <v>795040</v>
      </c>
      <c r="F74" s="19">
        <v>878610</v>
      </c>
      <c r="G74" s="19">
        <v>126865.23</v>
      </c>
      <c r="H74" s="19">
        <f>SUM(F74-G74)</f>
        <v>751744.77</v>
      </c>
      <c r="I74" s="20"/>
      <c r="J74" s="20"/>
      <c r="K74" s="20">
        <f>SUM(I74-J74)</f>
        <v>0</v>
      </c>
      <c r="L74" s="21">
        <v>1140000</v>
      </c>
      <c r="M74" s="21">
        <v>44000</v>
      </c>
      <c r="N74" s="21">
        <f>SUM(L74-M74)</f>
        <v>1096000</v>
      </c>
      <c r="O74" s="22"/>
      <c r="P74" s="22"/>
      <c r="Q74" s="22">
        <f>SUM(O74-P74)</f>
        <v>0</v>
      </c>
      <c r="R74" s="19">
        <f>SUM(E74,H74,K74,N74,Q74)</f>
        <v>2642784.77</v>
      </c>
      <c r="S74" s="17">
        <f>SUM(D74,G74,J74,M74,P74)</f>
        <v>568385.23</v>
      </c>
      <c r="T74" s="17">
        <f>SUM(S74/B74)*100</f>
        <v>17.700253490160904</v>
      </c>
    </row>
    <row r="75" spans="1:20" ht="27.75" customHeight="1">
      <c r="A75" s="23" t="s">
        <v>112</v>
      </c>
      <c r="B75" s="17">
        <v>4379520</v>
      </c>
      <c r="C75" s="18">
        <v>1480860</v>
      </c>
      <c r="D75" s="18">
        <v>493620</v>
      </c>
      <c r="E75" s="18">
        <f>SUM(C75-D75)</f>
        <v>987240</v>
      </c>
      <c r="F75" s="19">
        <v>871660</v>
      </c>
      <c r="G75" s="19">
        <v>156304.52</v>
      </c>
      <c r="H75" s="19">
        <f>SUM(F75-G75)</f>
        <v>715355.48</v>
      </c>
      <c r="I75" s="20"/>
      <c r="J75" s="20"/>
      <c r="K75" s="20">
        <f>SUM(I75-J75)</f>
        <v>0</v>
      </c>
      <c r="L75" s="21">
        <v>2027000</v>
      </c>
      <c r="M75" s="21">
        <v>128000</v>
      </c>
      <c r="N75" s="21">
        <f>SUM(L75-M75)</f>
        <v>1899000</v>
      </c>
      <c r="O75" s="22"/>
      <c r="P75" s="22"/>
      <c r="Q75" s="22">
        <f>SUM(O75-P75)</f>
        <v>0</v>
      </c>
      <c r="R75" s="19">
        <f>SUM(E75,H75,K75,N75,Q75)</f>
        <v>3601595.48</v>
      </c>
      <c r="S75" s="17">
        <f>SUM(D75,G75,J75,M75,P75)</f>
        <v>777924.52</v>
      </c>
      <c r="T75" s="17">
        <f>SUM(S75/B75)*100</f>
        <v>17.762780396025136</v>
      </c>
    </row>
    <row r="76" spans="1:20" ht="27.75" customHeight="1">
      <c r="A76" s="23" t="s">
        <v>54</v>
      </c>
      <c r="B76" s="17">
        <v>3247930</v>
      </c>
      <c r="C76" s="18">
        <v>994080</v>
      </c>
      <c r="D76" s="18">
        <v>367360</v>
      </c>
      <c r="E76" s="18">
        <f>SUM(C76-D76)</f>
        <v>626720</v>
      </c>
      <c r="F76" s="19">
        <v>777850</v>
      </c>
      <c r="G76" s="19">
        <v>134252.56</v>
      </c>
      <c r="H76" s="19">
        <f>SUM(F76-G76)</f>
        <v>643597.44</v>
      </c>
      <c r="I76" s="20"/>
      <c r="J76" s="20"/>
      <c r="K76" s="20">
        <f>SUM(I76-J76)</f>
        <v>0</v>
      </c>
      <c r="L76" s="21">
        <v>1476000</v>
      </c>
      <c r="M76" s="21">
        <v>76000</v>
      </c>
      <c r="N76" s="21">
        <f>SUM(L76-M76)</f>
        <v>1400000</v>
      </c>
      <c r="O76" s="22"/>
      <c r="P76" s="22"/>
      <c r="Q76" s="22">
        <f>SUM(O76-P76)</f>
        <v>0</v>
      </c>
      <c r="R76" s="19">
        <f>SUM(E76,H76,K76,N76,Q76)</f>
        <v>2670317.44</v>
      </c>
      <c r="S76" s="17">
        <f>SUM(D76,G76,J76,M76,P76)</f>
        <v>577612.56</v>
      </c>
      <c r="T76" s="17">
        <f>SUM(S76/B76)*100</f>
        <v>17.78402120735361</v>
      </c>
    </row>
    <row r="77" spans="1:20" ht="27.75" customHeight="1">
      <c r="A77" s="23" t="s">
        <v>81</v>
      </c>
      <c r="B77" s="17">
        <v>3517850</v>
      </c>
      <c r="C77" s="18">
        <v>1391580</v>
      </c>
      <c r="D77" s="18">
        <v>463860</v>
      </c>
      <c r="E77" s="18">
        <f>SUM(C77-D77)</f>
        <v>927720</v>
      </c>
      <c r="F77" s="19">
        <v>749270</v>
      </c>
      <c r="G77" s="19">
        <v>110984.91</v>
      </c>
      <c r="H77" s="19">
        <f>SUM(F77-G77)</f>
        <v>638285.09</v>
      </c>
      <c r="I77" s="20">
        <v>18000</v>
      </c>
      <c r="J77" s="20"/>
      <c r="K77" s="20">
        <f>SUM(I77-J77)</f>
        <v>18000</v>
      </c>
      <c r="L77" s="21">
        <v>1359000</v>
      </c>
      <c r="M77" s="21">
        <v>52000</v>
      </c>
      <c r="N77" s="21">
        <f>SUM(L77-M77)</f>
        <v>1307000</v>
      </c>
      <c r="O77" s="22"/>
      <c r="P77" s="22"/>
      <c r="Q77" s="22">
        <f>SUM(O77-P77)</f>
        <v>0</v>
      </c>
      <c r="R77" s="19">
        <f>SUM(E77,H77,K77,N77,Q77)</f>
        <v>2891005.09</v>
      </c>
      <c r="S77" s="17">
        <f>SUM(D77,G77,J77,M77,P77)</f>
        <v>626844.91</v>
      </c>
      <c r="T77" s="17">
        <f>SUM(S77/B77)*100</f>
        <v>17.818977784726467</v>
      </c>
    </row>
    <row r="78" spans="1:20" ht="27.75" customHeight="1">
      <c r="A78" s="23" t="s">
        <v>113</v>
      </c>
      <c r="B78" s="17">
        <v>3735150</v>
      </c>
      <c r="C78" s="18">
        <v>1298880</v>
      </c>
      <c r="D78" s="18">
        <v>432960</v>
      </c>
      <c r="E78" s="18">
        <f>SUM(C78-D78)</f>
        <v>865920</v>
      </c>
      <c r="F78" s="19">
        <v>709270</v>
      </c>
      <c r="G78" s="19">
        <v>145998.41</v>
      </c>
      <c r="H78" s="19">
        <f>SUM(F78-G78)</f>
        <v>563271.59</v>
      </c>
      <c r="I78" s="20"/>
      <c r="J78" s="20"/>
      <c r="K78" s="20">
        <f>SUM(I78-J78)</f>
        <v>0</v>
      </c>
      <c r="L78" s="21">
        <v>1727000</v>
      </c>
      <c r="M78" s="21">
        <v>88000</v>
      </c>
      <c r="N78" s="21">
        <f>SUM(L78-M78)</f>
        <v>1639000</v>
      </c>
      <c r="O78" s="22"/>
      <c r="P78" s="22"/>
      <c r="Q78" s="22">
        <f>SUM(O78-P78)</f>
        <v>0</v>
      </c>
      <c r="R78" s="19">
        <f>SUM(E78,H78,K78,N78,Q78)</f>
        <v>3068191.59</v>
      </c>
      <c r="S78" s="17">
        <f>SUM(D78,G78,J78,M78,P78)</f>
        <v>666958.41</v>
      </c>
      <c r="T78" s="17">
        <f>SUM(S78/B78)*100</f>
        <v>17.8562684229549</v>
      </c>
    </row>
    <row r="79" spans="1:20" ht="27.75" customHeight="1">
      <c r="A79" s="23" t="s">
        <v>17</v>
      </c>
      <c r="B79" s="17">
        <v>3776210</v>
      </c>
      <c r="C79" s="18">
        <v>959700</v>
      </c>
      <c r="D79" s="18">
        <v>319900</v>
      </c>
      <c r="E79" s="18">
        <f>SUM(C79-D79)</f>
        <v>639800</v>
      </c>
      <c r="F79" s="19">
        <v>1497110</v>
      </c>
      <c r="G79" s="19">
        <v>295833.62</v>
      </c>
      <c r="H79" s="19">
        <f>SUM(F79-G79)</f>
        <v>1201276.38</v>
      </c>
      <c r="I79" s="20">
        <v>1127400</v>
      </c>
      <c r="J79" s="20"/>
      <c r="K79" s="20">
        <f>SUM(I79-J79)</f>
        <v>1127400</v>
      </c>
      <c r="L79" s="21">
        <v>192000</v>
      </c>
      <c r="M79" s="21">
        <v>64000</v>
      </c>
      <c r="N79" s="21">
        <f>SUM(L79-M79)</f>
        <v>128000</v>
      </c>
      <c r="O79" s="22"/>
      <c r="P79" s="22"/>
      <c r="Q79" s="22">
        <f>SUM(O79-P79)</f>
        <v>0</v>
      </c>
      <c r="R79" s="19">
        <f>SUM(E79,H79,K79,N79,Q79)</f>
        <v>3096476.38</v>
      </c>
      <c r="S79" s="17">
        <f>SUM(D79,G79,J79,M79,P79)</f>
        <v>679733.62</v>
      </c>
      <c r="T79" s="17">
        <f>SUM(S79/B79)*100</f>
        <v>18.00041893856539</v>
      </c>
    </row>
    <row r="80" spans="1:20" ht="27.75" customHeight="1">
      <c r="A80" s="23" t="s">
        <v>71</v>
      </c>
      <c r="B80" s="17">
        <v>2766240</v>
      </c>
      <c r="C80" s="18">
        <v>1001520</v>
      </c>
      <c r="D80" s="18">
        <v>333840</v>
      </c>
      <c r="E80" s="18">
        <f>SUM(C80-D80)</f>
        <v>667680</v>
      </c>
      <c r="F80" s="19">
        <v>708720</v>
      </c>
      <c r="G80" s="19">
        <v>109936.69</v>
      </c>
      <c r="H80" s="19">
        <f>SUM(F80-G80)</f>
        <v>598783.31</v>
      </c>
      <c r="I80" s="20"/>
      <c r="J80" s="20"/>
      <c r="K80" s="20">
        <f>SUM(I80-J80)</f>
        <v>0</v>
      </c>
      <c r="L80" s="21">
        <v>1056000</v>
      </c>
      <c r="M80" s="21">
        <v>56000</v>
      </c>
      <c r="N80" s="21">
        <f>SUM(L80-M80)</f>
        <v>1000000</v>
      </c>
      <c r="O80" s="22"/>
      <c r="P80" s="22"/>
      <c r="Q80" s="22">
        <f>SUM(O80-P80)</f>
        <v>0</v>
      </c>
      <c r="R80" s="19">
        <f>SUM(E80,H80,K80,N80,Q80)</f>
        <v>2266463.31</v>
      </c>
      <c r="S80" s="17">
        <f>SUM(D80,G80,J80,M80,P80)</f>
        <v>499776.69</v>
      </c>
      <c r="T80" s="17">
        <f>SUM(S80/B80)*100</f>
        <v>18.06700394759674</v>
      </c>
    </row>
    <row r="81" spans="1:20" ht="27.75" customHeight="1">
      <c r="A81" s="23" t="s">
        <v>114</v>
      </c>
      <c r="B81" s="17">
        <v>3829940</v>
      </c>
      <c r="C81" s="18">
        <v>1385940</v>
      </c>
      <c r="D81" s="18">
        <v>469800</v>
      </c>
      <c r="E81" s="18">
        <f>SUM(C81-D81)</f>
        <v>916140</v>
      </c>
      <c r="F81" s="19">
        <v>863000</v>
      </c>
      <c r="G81" s="19">
        <v>167503.35</v>
      </c>
      <c r="H81" s="19">
        <f>SUM(F81-G81)</f>
        <v>695496.65</v>
      </c>
      <c r="I81" s="20"/>
      <c r="J81" s="20"/>
      <c r="K81" s="20">
        <f>SUM(I81-J81)</f>
        <v>0</v>
      </c>
      <c r="L81" s="21">
        <v>1581000</v>
      </c>
      <c r="M81" s="21">
        <v>56000</v>
      </c>
      <c r="N81" s="21">
        <f>SUM(L81-M81)</f>
        <v>1525000</v>
      </c>
      <c r="O81" s="22"/>
      <c r="P81" s="22"/>
      <c r="Q81" s="22">
        <f>SUM(O81-P81)</f>
        <v>0</v>
      </c>
      <c r="R81" s="19">
        <f>SUM(E81,H81,K81,N81,Q81)</f>
        <v>3136636.65</v>
      </c>
      <c r="S81" s="17">
        <f>SUM(D81,G81,J81,M81,P81)</f>
        <v>693303.35</v>
      </c>
      <c r="T81" s="17">
        <f>SUM(S81/B81)*100</f>
        <v>18.10219872896181</v>
      </c>
    </row>
    <row r="82" spans="1:20" ht="27.75" customHeight="1">
      <c r="A82" s="23" t="s">
        <v>66</v>
      </c>
      <c r="B82" s="17">
        <v>3438490</v>
      </c>
      <c r="C82" s="18">
        <v>1499220</v>
      </c>
      <c r="D82" s="18">
        <v>499740</v>
      </c>
      <c r="E82" s="18">
        <f>SUM(C82-D82)</f>
        <v>999480</v>
      </c>
      <c r="F82" s="19">
        <v>737270</v>
      </c>
      <c r="G82" s="19">
        <v>124178.6</v>
      </c>
      <c r="H82" s="19">
        <f>SUM(F82-G82)</f>
        <v>613091.4</v>
      </c>
      <c r="I82" s="20"/>
      <c r="J82" s="20"/>
      <c r="K82" s="20">
        <f>SUM(I82-J82)</f>
        <v>0</v>
      </c>
      <c r="L82" s="21">
        <v>1202000</v>
      </c>
      <c r="M82" s="21"/>
      <c r="N82" s="21">
        <f>SUM(L82-M82)</f>
        <v>1202000</v>
      </c>
      <c r="O82" s="22"/>
      <c r="P82" s="22"/>
      <c r="Q82" s="22">
        <f>SUM(O82-P82)</f>
        <v>0</v>
      </c>
      <c r="R82" s="19">
        <f>SUM(E82,H82,K82,N82,Q82)</f>
        <v>2814571.4</v>
      </c>
      <c r="S82" s="17">
        <f>SUM(D82,G82,J82,M82,P82)</f>
        <v>623918.6</v>
      </c>
      <c r="T82" s="17">
        <f>SUM(S82/B82)*100</f>
        <v>18.14513347428668</v>
      </c>
    </row>
    <row r="83" spans="1:20" ht="27.75" customHeight="1">
      <c r="A83" s="23" t="s">
        <v>61</v>
      </c>
      <c r="B83" s="17">
        <v>4590996</v>
      </c>
      <c r="C83" s="18">
        <v>1914840</v>
      </c>
      <c r="D83" s="18">
        <v>638280</v>
      </c>
      <c r="E83" s="18">
        <f>SUM(C83-D83)</f>
        <v>1276560</v>
      </c>
      <c r="F83" s="19">
        <v>949256</v>
      </c>
      <c r="G83" s="19">
        <v>140144.78</v>
      </c>
      <c r="H83" s="19">
        <f>SUM(F83-G83)</f>
        <v>809111.22</v>
      </c>
      <c r="I83" s="20">
        <v>1558900</v>
      </c>
      <c r="J83" s="20"/>
      <c r="K83" s="20">
        <f>SUM(I83-J83)</f>
        <v>1558900</v>
      </c>
      <c r="L83" s="21">
        <v>168000</v>
      </c>
      <c r="M83" s="21">
        <v>56000</v>
      </c>
      <c r="N83" s="21">
        <f>SUM(L83-M83)</f>
        <v>112000</v>
      </c>
      <c r="O83" s="22"/>
      <c r="P83" s="22"/>
      <c r="Q83" s="22">
        <f>SUM(O83-P83)</f>
        <v>0</v>
      </c>
      <c r="R83" s="19">
        <f>SUM(E83,H83,K83,N83,Q83)</f>
        <v>3756571.2199999997</v>
      </c>
      <c r="S83" s="17">
        <f>SUM(D83,G83,J83,M83,P83)</f>
        <v>834424.78</v>
      </c>
      <c r="T83" s="17">
        <f>SUM(S83/B83)*100</f>
        <v>18.175245197338445</v>
      </c>
    </row>
    <row r="84" spans="1:20" ht="27.75" customHeight="1">
      <c r="A84" s="23" t="s">
        <v>39</v>
      </c>
      <c r="B84" s="17">
        <v>8761316</v>
      </c>
      <c r="C84" s="18">
        <v>2772120</v>
      </c>
      <c r="D84" s="18">
        <v>952627</v>
      </c>
      <c r="E84" s="18">
        <f>SUM(C84-D84)</f>
        <v>1819493</v>
      </c>
      <c r="F84" s="19">
        <v>4127596</v>
      </c>
      <c r="G84" s="19">
        <v>570715.97</v>
      </c>
      <c r="H84" s="19">
        <f>SUM(F84-G84)</f>
        <v>3556880.0300000003</v>
      </c>
      <c r="I84" s="20">
        <v>1621600</v>
      </c>
      <c r="J84" s="20"/>
      <c r="K84" s="20">
        <f>SUM(I84-J84)</f>
        <v>1621600</v>
      </c>
      <c r="L84" s="21">
        <v>240000</v>
      </c>
      <c r="M84" s="21">
        <v>80000</v>
      </c>
      <c r="N84" s="21">
        <f>SUM(L84-M84)</f>
        <v>160000</v>
      </c>
      <c r="O84" s="22"/>
      <c r="P84" s="22"/>
      <c r="Q84" s="22">
        <f>SUM(O84-P84)</f>
        <v>0</v>
      </c>
      <c r="R84" s="19">
        <f>SUM(E84,H84,K84,N84,Q84)</f>
        <v>7157973.03</v>
      </c>
      <c r="S84" s="17">
        <f>SUM(D84,G84,J84,M84,P84)</f>
        <v>1603342.97</v>
      </c>
      <c r="T84" s="17">
        <f>SUM(S84/B84)*100</f>
        <v>18.300252724590692</v>
      </c>
    </row>
    <row r="85" spans="1:20" ht="27.75" customHeight="1">
      <c r="A85" s="23" t="s">
        <v>21</v>
      </c>
      <c r="B85" s="17">
        <v>5964844</v>
      </c>
      <c r="C85" s="18">
        <v>1338600</v>
      </c>
      <c r="D85" s="18">
        <v>488587</v>
      </c>
      <c r="E85" s="18">
        <f>SUM(C85-D85)</f>
        <v>850013</v>
      </c>
      <c r="F85" s="19">
        <v>4054944</v>
      </c>
      <c r="G85" s="19">
        <v>610131.59</v>
      </c>
      <c r="H85" s="19">
        <f>SUM(F85-G85)</f>
        <v>3444812.41</v>
      </c>
      <c r="I85" s="20">
        <v>235300</v>
      </c>
      <c r="J85" s="20"/>
      <c r="K85" s="20">
        <f>SUM(I85-J85)</f>
        <v>235300</v>
      </c>
      <c r="L85" s="21">
        <v>336000</v>
      </c>
      <c r="M85" s="21"/>
      <c r="N85" s="21">
        <f>SUM(L85-M85)</f>
        <v>336000</v>
      </c>
      <c r="O85" s="22"/>
      <c r="P85" s="22"/>
      <c r="Q85" s="22">
        <f>SUM(O85-P85)</f>
        <v>0</v>
      </c>
      <c r="R85" s="19">
        <f>SUM(E85,H85,K85,N85,Q85)</f>
        <v>4866125.41</v>
      </c>
      <c r="S85" s="17">
        <f>SUM(D85,G85,J85,M85,P85)</f>
        <v>1098718.5899999999</v>
      </c>
      <c r="T85" s="17">
        <f>SUM(S85/B85)*100</f>
        <v>18.419904862558013</v>
      </c>
    </row>
    <row r="86" spans="1:20" ht="27.75" customHeight="1">
      <c r="A86" s="23" t="s">
        <v>42</v>
      </c>
      <c r="B86" s="17">
        <v>4971112</v>
      </c>
      <c r="C86" s="18">
        <v>1811280</v>
      </c>
      <c r="D86" s="18">
        <v>603760</v>
      </c>
      <c r="E86" s="18">
        <f>SUM(C86-D86)</f>
        <v>1207520</v>
      </c>
      <c r="F86" s="19">
        <v>938332</v>
      </c>
      <c r="G86" s="19">
        <v>200105.09</v>
      </c>
      <c r="H86" s="19">
        <f>SUM(F86-G86)</f>
        <v>738226.91</v>
      </c>
      <c r="I86" s="20">
        <v>106500</v>
      </c>
      <c r="J86" s="20"/>
      <c r="K86" s="20">
        <f>SUM(I86-J86)</f>
        <v>106500</v>
      </c>
      <c r="L86" s="21">
        <v>2115000</v>
      </c>
      <c r="M86" s="21">
        <v>134000</v>
      </c>
      <c r="N86" s="21">
        <f>SUM(L86-M86)</f>
        <v>1981000</v>
      </c>
      <c r="O86" s="22"/>
      <c r="P86" s="22"/>
      <c r="Q86" s="22">
        <f>SUM(O86-P86)</f>
        <v>0</v>
      </c>
      <c r="R86" s="19">
        <f>SUM(E86,H86,K86,N86,Q86)</f>
        <v>4033246.91</v>
      </c>
      <c r="S86" s="17">
        <f>SUM(D86,G86,J86,M86,P86)</f>
        <v>937865.09</v>
      </c>
      <c r="T86" s="17">
        <f>SUM(S86/B86)*100</f>
        <v>18.86630375658404</v>
      </c>
    </row>
    <row r="87" spans="1:20" ht="27.75" customHeight="1">
      <c r="A87" s="23" t="s">
        <v>87</v>
      </c>
      <c r="B87" s="17">
        <v>3253760</v>
      </c>
      <c r="C87" s="18">
        <v>1156080</v>
      </c>
      <c r="D87" s="18">
        <v>385360</v>
      </c>
      <c r="E87" s="18">
        <f>SUM(C87-D87)</f>
        <v>770720</v>
      </c>
      <c r="F87" s="19">
        <v>760780</v>
      </c>
      <c r="G87" s="19">
        <v>117090.5</v>
      </c>
      <c r="H87" s="19">
        <f>SUM(F87-G87)</f>
        <v>643689.5</v>
      </c>
      <c r="I87" s="20">
        <v>36900</v>
      </c>
      <c r="J87" s="20">
        <v>28000</v>
      </c>
      <c r="K87" s="20">
        <f>SUM(I87-J87)</f>
        <v>8900</v>
      </c>
      <c r="L87" s="21">
        <v>1300000</v>
      </c>
      <c r="M87" s="21">
        <v>84000</v>
      </c>
      <c r="N87" s="21">
        <f>SUM(L87-M87)</f>
        <v>1216000</v>
      </c>
      <c r="O87" s="22"/>
      <c r="P87" s="22"/>
      <c r="Q87" s="22">
        <f>SUM(O87-P87)</f>
        <v>0</v>
      </c>
      <c r="R87" s="19">
        <f>SUM(E87,H87,K87,N87,Q87)</f>
        <v>2639309.5</v>
      </c>
      <c r="S87" s="17">
        <f>SUM(D87,G87,J87,M87,P87)</f>
        <v>614450.5</v>
      </c>
      <c r="T87" s="17">
        <f>SUM(S87/B87)*100</f>
        <v>18.884321523406765</v>
      </c>
    </row>
    <row r="88" spans="1:20" ht="27.75" customHeight="1">
      <c r="A88" s="23" t="s">
        <v>91</v>
      </c>
      <c r="B88" s="17">
        <v>2874010</v>
      </c>
      <c r="C88" s="18">
        <v>994860</v>
      </c>
      <c r="D88" s="18">
        <v>331620</v>
      </c>
      <c r="E88" s="18">
        <f>SUM(C88-D88)</f>
        <v>663240</v>
      </c>
      <c r="F88" s="19">
        <v>755150</v>
      </c>
      <c r="G88" s="19">
        <v>119183.2</v>
      </c>
      <c r="H88" s="19">
        <f>SUM(F88-G88)</f>
        <v>635966.8</v>
      </c>
      <c r="I88" s="20"/>
      <c r="J88" s="20"/>
      <c r="K88" s="20">
        <f>SUM(I88-J88)</f>
        <v>0</v>
      </c>
      <c r="L88" s="21">
        <v>1124000</v>
      </c>
      <c r="M88" s="21">
        <v>92000</v>
      </c>
      <c r="N88" s="21">
        <f>SUM(L88-M88)</f>
        <v>1032000</v>
      </c>
      <c r="O88" s="22"/>
      <c r="P88" s="22"/>
      <c r="Q88" s="22">
        <f>SUM(O88-P88)</f>
        <v>0</v>
      </c>
      <c r="R88" s="19">
        <f>SUM(E88,H88,K88,N88,Q88)</f>
        <v>2331206.8</v>
      </c>
      <c r="S88" s="17">
        <f>SUM(D88,G88,J88,M88,P88)</f>
        <v>542803.2</v>
      </c>
      <c r="T88" s="17">
        <f>SUM(S88/B88)*100</f>
        <v>18.886614869120148</v>
      </c>
    </row>
    <row r="89" spans="1:20" ht="27.75" customHeight="1">
      <c r="A89" s="23" t="s">
        <v>108</v>
      </c>
      <c r="B89" s="17">
        <v>3007160</v>
      </c>
      <c r="C89" s="18">
        <v>1166880</v>
      </c>
      <c r="D89" s="18">
        <v>388960</v>
      </c>
      <c r="E89" s="18">
        <f>SUM(C89-D89)</f>
        <v>777920</v>
      </c>
      <c r="F89" s="19">
        <v>768980</v>
      </c>
      <c r="G89" s="19">
        <v>123108.57</v>
      </c>
      <c r="H89" s="19">
        <f>SUM(F89-G89)</f>
        <v>645871.4299999999</v>
      </c>
      <c r="I89" s="20">
        <v>15300</v>
      </c>
      <c r="J89" s="20"/>
      <c r="K89" s="20">
        <f>SUM(I89-J89)</f>
        <v>15300</v>
      </c>
      <c r="L89" s="21">
        <v>1056000</v>
      </c>
      <c r="M89" s="21">
        <v>56000</v>
      </c>
      <c r="N89" s="21">
        <f>SUM(L89-M89)</f>
        <v>1000000</v>
      </c>
      <c r="O89" s="22"/>
      <c r="P89" s="22"/>
      <c r="Q89" s="22">
        <f>SUM(O89-P89)</f>
        <v>0</v>
      </c>
      <c r="R89" s="19">
        <f>SUM(E89,H89,K89,N89,Q89)</f>
        <v>2439091.4299999997</v>
      </c>
      <c r="S89" s="17">
        <f>SUM(D89,G89,J89,M89,P89)</f>
        <v>568068.5700000001</v>
      </c>
      <c r="T89" s="17">
        <f>SUM(S89/B89)*100</f>
        <v>18.890533593157667</v>
      </c>
    </row>
    <row r="90" spans="1:20" ht="27.75" customHeight="1">
      <c r="A90" s="23" t="s">
        <v>45</v>
      </c>
      <c r="B90" s="17">
        <v>3466286</v>
      </c>
      <c r="C90" s="18">
        <v>1543200</v>
      </c>
      <c r="D90" s="18">
        <v>514400</v>
      </c>
      <c r="E90" s="18">
        <f>SUM(C90-D90)</f>
        <v>1028800</v>
      </c>
      <c r="F90" s="19">
        <v>785086</v>
      </c>
      <c r="G90" s="19">
        <v>141362.39</v>
      </c>
      <c r="H90" s="19">
        <f>SUM(F90-G90)</f>
        <v>643723.61</v>
      </c>
      <c r="I90" s="20"/>
      <c r="J90" s="20"/>
      <c r="K90" s="20">
        <f>SUM(I90-J90)</f>
        <v>0</v>
      </c>
      <c r="L90" s="21">
        <v>1138000</v>
      </c>
      <c r="M90" s="21"/>
      <c r="N90" s="21">
        <f>SUM(L90-M90)</f>
        <v>1138000</v>
      </c>
      <c r="O90" s="22"/>
      <c r="P90" s="22"/>
      <c r="Q90" s="22">
        <f>SUM(O90-P90)</f>
        <v>0</v>
      </c>
      <c r="R90" s="19">
        <f>SUM(E90,H90,K90,N90,Q90)</f>
        <v>2810523.61</v>
      </c>
      <c r="S90" s="17">
        <f>SUM(D90,G90,J90,M90,P90)</f>
        <v>655762.39</v>
      </c>
      <c r="T90" s="17">
        <f>SUM(S90/B90)*100</f>
        <v>18.91830016334486</v>
      </c>
    </row>
    <row r="91" spans="1:20" ht="27.75" customHeight="1">
      <c r="A91" s="23" t="s">
        <v>78</v>
      </c>
      <c r="B91" s="17">
        <v>2688110</v>
      </c>
      <c r="C91" s="18">
        <v>1017480</v>
      </c>
      <c r="D91" s="18">
        <v>339160</v>
      </c>
      <c r="E91" s="18">
        <f>SUM(C91-D91)</f>
        <v>678320</v>
      </c>
      <c r="F91" s="19">
        <v>716630</v>
      </c>
      <c r="G91" s="19">
        <v>120836.17</v>
      </c>
      <c r="H91" s="19">
        <f>SUM(F91-G91)</f>
        <v>595793.83</v>
      </c>
      <c r="I91" s="20"/>
      <c r="J91" s="20"/>
      <c r="K91" s="20">
        <f>SUM(I91-J91)</f>
        <v>0</v>
      </c>
      <c r="L91" s="21">
        <v>954000</v>
      </c>
      <c r="M91" s="21">
        <v>52000</v>
      </c>
      <c r="N91" s="21">
        <f>SUM(L91-M91)</f>
        <v>902000</v>
      </c>
      <c r="O91" s="22"/>
      <c r="P91" s="22"/>
      <c r="Q91" s="22">
        <f>SUM(O91-P91)</f>
        <v>0</v>
      </c>
      <c r="R91" s="19">
        <f>SUM(E91,H91,K91,N91,Q91)</f>
        <v>2176113.83</v>
      </c>
      <c r="S91" s="17">
        <f>SUM(D91,G91,J91,M91,P91)</f>
        <v>511996.17</v>
      </c>
      <c r="T91" s="17">
        <f>SUM(S91/B91)*100</f>
        <v>19.046697121769572</v>
      </c>
    </row>
    <row r="92" spans="1:20" ht="27.75" customHeight="1">
      <c r="A92" s="23" t="s">
        <v>116</v>
      </c>
      <c r="B92" s="17">
        <v>2898938</v>
      </c>
      <c r="C92" s="18">
        <v>1046460</v>
      </c>
      <c r="D92" s="18">
        <v>348820</v>
      </c>
      <c r="E92" s="18">
        <f>SUM(C92-D92)</f>
        <v>697640</v>
      </c>
      <c r="F92" s="19">
        <v>776478</v>
      </c>
      <c r="G92" s="19">
        <v>130722.07</v>
      </c>
      <c r="H92" s="19">
        <f>SUM(F92-G92)</f>
        <v>645755.9299999999</v>
      </c>
      <c r="I92" s="20"/>
      <c r="J92" s="20"/>
      <c r="K92" s="20">
        <f>SUM(I92-J92)</f>
        <v>0</v>
      </c>
      <c r="L92" s="21">
        <v>1076000</v>
      </c>
      <c r="M92" s="21">
        <v>76000</v>
      </c>
      <c r="N92" s="21">
        <f>SUM(L92-M92)</f>
        <v>1000000</v>
      </c>
      <c r="O92" s="22"/>
      <c r="P92" s="22"/>
      <c r="Q92" s="22">
        <f>SUM(O92-P92)</f>
        <v>0</v>
      </c>
      <c r="R92" s="19">
        <f>SUM(E92,H92,K92,N92,Q92)</f>
        <v>2343395.9299999997</v>
      </c>
      <c r="S92" s="17">
        <f>SUM(D92,G92,J92,M92,P92)</f>
        <v>555542.0700000001</v>
      </c>
      <c r="T92" s="17">
        <f>SUM(S92/B92)*100</f>
        <v>19.163640960931215</v>
      </c>
    </row>
    <row r="93" spans="1:20" ht="27.75" customHeight="1">
      <c r="A93" s="23" t="s">
        <v>118</v>
      </c>
      <c r="B93" s="17">
        <v>2876500</v>
      </c>
      <c r="C93" s="18">
        <v>988140</v>
      </c>
      <c r="D93" s="18">
        <v>329380</v>
      </c>
      <c r="E93" s="18">
        <f>SUM(C93-D93)</f>
        <v>658760</v>
      </c>
      <c r="F93" s="19">
        <v>734360</v>
      </c>
      <c r="G93" s="19">
        <v>155305.66</v>
      </c>
      <c r="H93" s="19">
        <f>SUM(F93-G93)</f>
        <v>579054.34</v>
      </c>
      <c r="I93" s="20"/>
      <c r="J93" s="20"/>
      <c r="K93" s="20">
        <f>SUM(I93-J93)</f>
        <v>0</v>
      </c>
      <c r="L93" s="21">
        <v>1154000</v>
      </c>
      <c r="M93" s="21">
        <v>71000</v>
      </c>
      <c r="N93" s="21">
        <f>SUM(L93-M93)</f>
        <v>1083000</v>
      </c>
      <c r="O93" s="22"/>
      <c r="P93" s="22"/>
      <c r="Q93" s="22">
        <f>SUM(O93-P93)</f>
        <v>0</v>
      </c>
      <c r="R93" s="19">
        <f>SUM(E93,H93,K93,N93,Q93)</f>
        <v>2320814.34</v>
      </c>
      <c r="S93" s="17">
        <f>SUM(D93,G93,J93,M93,P93)</f>
        <v>555685.66</v>
      </c>
      <c r="T93" s="17">
        <f>SUM(S93/B93)*100</f>
        <v>19.318117851555712</v>
      </c>
    </row>
    <row r="94" spans="1:20" ht="27.75" customHeight="1">
      <c r="A94" s="23" t="s">
        <v>88</v>
      </c>
      <c r="B94" s="17">
        <v>3002130</v>
      </c>
      <c r="C94" s="18">
        <v>1292190</v>
      </c>
      <c r="D94" s="18">
        <v>430040</v>
      </c>
      <c r="E94" s="18">
        <f>SUM(C94-D94)</f>
        <v>862150</v>
      </c>
      <c r="F94" s="19">
        <v>791940</v>
      </c>
      <c r="G94" s="19">
        <v>150499.81</v>
      </c>
      <c r="H94" s="19">
        <f>SUM(F94-G94)</f>
        <v>641440.19</v>
      </c>
      <c r="I94" s="20"/>
      <c r="J94" s="20"/>
      <c r="K94" s="20">
        <f>SUM(I94-J94)</f>
        <v>0</v>
      </c>
      <c r="L94" s="21">
        <v>918000</v>
      </c>
      <c r="M94" s="21"/>
      <c r="N94" s="21">
        <f>SUM(L94-M94)</f>
        <v>918000</v>
      </c>
      <c r="O94" s="22"/>
      <c r="P94" s="22"/>
      <c r="Q94" s="22">
        <f>SUM(O94-P94)</f>
        <v>0</v>
      </c>
      <c r="R94" s="19">
        <f>SUM(E94,H94,K94,N94,Q94)</f>
        <v>2421590.19</v>
      </c>
      <c r="S94" s="17">
        <f>SUM(D94,G94,J94,M94,P94)</f>
        <v>580539.81</v>
      </c>
      <c r="T94" s="17">
        <f>SUM(S94/B94)*100</f>
        <v>19.337597305912805</v>
      </c>
    </row>
    <row r="95" spans="1:20" ht="27.75" customHeight="1">
      <c r="A95" s="23" t="s">
        <v>67</v>
      </c>
      <c r="B95" s="17">
        <v>3514530</v>
      </c>
      <c r="C95" s="18">
        <v>1198320</v>
      </c>
      <c r="D95" s="18">
        <v>369820</v>
      </c>
      <c r="E95" s="18">
        <f>SUM(C95-D95)</f>
        <v>828500</v>
      </c>
      <c r="F95" s="19">
        <v>864210</v>
      </c>
      <c r="G95" s="19">
        <v>227277.95</v>
      </c>
      <c r="H95" s="19">
        <f>SUM(F95-G95)</f>
        <v>636932.05</v>
      </c>
      <c r="I95" s="20"/>
      <c r="J95" s="20"/>
      <c r="K95" s="20">
        <f>SUM(I95-J95)</f>
        <v>0</v>
      </c>
      <c r="L95" s="21">
        <v>1452000</v>
      </c>
      <c r="M95" s="21">
        <v>88000</v>
      </c>
      <c r="N95" s="21">
        <f>SUM(L95-M95)</f>
        <v>1364000</v>
      </c>
      <c r="O95" s="22"/>
      <c r="P95" s="22"/>
      <c r="Q95" s="22">
        <f>SUM(O95-P95)</f>
        <v>0</v>
      </c>
      <c r="R95" s="19">
        <f>SUM(E95,H95,K95,N95,Q95)</f>
        <v>2829432.05</v>
      </c>
      <c r="S95" s="17">
        <f>SUM(D95,G95,J95,M95,P95)</f>
        <v>685097.95</v>
      </c>
      <c r="T95" s="17">
        <f>SUM(S95/B95)*100</f>
        <v>19.493302091602573</v>
      </c>
    </row>
    <row r="96" spans="1:20" ht="27.75" customHeight="1">
      <c r="A96" s="23" t="s">
        <v>15</v>
      </c>
      <c r="B96" s="17">
        <v>5588880</v>
      </c>
      <c r="C96" s="18">
        <v>1305180</v>
      </c>
      <c r="D96" s="18">
        <v>435060</v>
      </c>
      <c r="E96" s="18">
        <f>SUM(C96-D96)</f>
        <v>870120</v>
      </c>
      <c r="F96" s="19">
        <v>3819200</v>
      </c>
      <c r="G96" s="19">
        <v>442794.23</v>
      </c>
      <c r="H96" s="19">
        <f>SUM(F96-G96)</f>
        <v>3376405.77</v>
      </c>
      <c r="I96" s="20">
        <v>212500</v>
      </c>
      <c r="J96" s="20">
        <v>212500</v>
      </c>
      <c r="K96" s="20">
        <f>SUM(I96-J96)</f>
        <v>0</v>
      </c>
      <c r="L96" s="21">
        <v>252000</v>
      </c>
      <c r="M96" s="21"/>
      <c r="N96" s="21">
        <f>SUM(L96-M96)</f>
        <v>252000</v>
      </c>
      <c r="O96" s="22"/>
      <c r="P96" s="22"/>
      <c r="Q96" s="22">
        <f>SUM(O96-P96)</f>
        <v>0</v>
      </c>
      <c r="R96" s="19">
        <f>SUM(E96,H96,K96,N96,Q96)</f>
        <v>4498525.77</v>
      </c>
      <c r="S96" s="17">
        <f>SUM(D96,G96,J96,M96,P96)</f>
        <v>1090354.23</v>
      </c>
      <c r="T96" s="17">
        <f>SUM(S96/B96)*100</f>
        <v>19.509351247477134</v>
      </c>
    </row>
    <row r="97" spans="1:20" ht="27.75" customHeight="1">
      <c r="A97" s="23" t="s">
        <v>117</v>
      </c>
      <c r="B97" s="17">
        <v>3506260</v>
      </c>
      <c r="C97" s="18">
        <v>1330740</v>
      </c>
      <c r="D97" s="18">
        <v>447260</v>
      </c>
      <c r="E97" s="18">
        <f>SUM(C97-D97)</f>
        <v>883480</v>
      </c>
      <c r="F97" s="19">
        <v>855220</v>
      </c>
      <c r="G97" s="19">
        <v>183480.69</v>
      </c>
      <c r="H97" s="19">
        <f>SUM(F97-G97)</f>
        <v>671739.31</v>
      </c>
      <c r="I97" s="20">
        <v>204300</v>
      </c>
      <c r="J97" s="20"/>
      <c r="K97" s="20">
        <f>SUM(I97-J97)</f>
        <v>204300</v>
      </c>
      <c r="L97" s="21">
        <v>1116000</v>
      </c>
      <c r="M97" s="21">
        <v>56000</v>
      </c>
      <c r="N97" s="21">
        <f>SUM(L97-M97)</f>
        <v>1060000</v>
      </c>
      <c r="O97" s="22"/>
      <c r="P97" s="22"/>
      <c r="Q97" s="22">
        <f>SUM(O97-P97)</f>
        <v>0</v>
      </c>
      <c r="R97" s="19">
        <f>SUM(E97,H97,K97,N97,Q97)</f>
        <v>2819519.31</v>
      </c>
      <c r="S97" s="17">
        <f>SUM(D97,G97,J97,M97,P97)</f>
        <v>686740.69</v>
      </c>
      <c r="T97" s="17">
        <f>SUM(S97/B97)*100</f>
        <v>19.5861313764524</v>
      </c>
    </row>
    <row r="98" spans="1:20" ht="27.75" customHeight="1">
      <c r="A98" s="23" t="s">
        <v>100</v>
      </c>
      <c r="B98" s="17">
        <v>2948050</v>
      </c>
      <c r="C98" s="18">
        <v>1092540</v>
      </c>
      <c r="D98" s="18">
        <v>364180</v>
      </c>
      <c r="E98" s="18">
        <f>SUM(C98-D98)</f>
        <v>728360</v>
      </c>
      <c r="F98" s="19">
        <v>751510</v>
      </c>
      <c r="G98" s="19">
        <v>135694.6</v>
      </c>
      <c r="H98" s="19">
        <f>SUM(F98-G98)</f>
        <v>615815.4</v>
      </c>
      <c r="I98" s="20"/>
      <c r="J98" s="20"/>
      <c r="K98" s="20">
        <f>SUM(I98-J98)</f>
        <v>0</v>
      </c>
      <c r="L98" s="21">
        <v>1104000</v>
      </c>
      <c r="M98" s="21">
        <v>95000</v>
      </c>
      <c r="N98" s="21">
        <f>SUM(L98-M98)</f>
        <v>1009000</v>
      </c>
      <c r="O98" s="22"/>
      <c r="P98" s="22"/>
      <c r="Q98" s="22">
        <f>SUM(O98-P98)</f>
        <v>0</v>
      </c>
      <c r="R98" s="19">
        <f>SUM(E98,H98,K98,N98,Q98)</f>
        <v>2353175.4</v>
      </c>
      <c r="S98" s="17">
        <f>SUM(D98,G98,J98,M98,P98)</f>
        <v>594874.6</v>
      </c>
      <c r="T98" s="17">
        <f>SUM(S98/B98)*100</f>
        <v>20.17857906073506</v>
      </c>
    </row>
    <row r="99" spans="1:20" ht="27.75" customHeight="1">
      <c r="A99" s="23" t="s">
        <v>101</v>
      </c>
      <c r="B99" s="17">
        <v>3565150</v>
      </c>
      <c r="C99" s="18">
        <v>1329660</v>
      </c>
      <c r="D99" s="18">
        <v>443220</v>
      </c>
      <c r="E99" s="18">
        <f>SUM(C99-D99)</f>
        <v>886440</v>
      </c>
      <c r="F99" s="19">
        <v>867490</v>
      </c>
      <c r="G99" s="19">
        <v>216990.06</v>
      </c>
      <c r="H99" s="19">
        <f>SUM(F99-G99)</f>
        <v>650499.94</v>
      </c>
      <c r="I99" s="20"/>
      <c r="J99" s="20"/>
      <c r="K99" s="20">
        <f>SUM(I99-J99)</f>
        <v>0</v>
      </c>
      <c r="L99" s="21">
        <v>1368000</v>
      </c>
      <c r="M99" s="21">
        <v>60000</v>
      </c>
      <c r="N99" s="21">
        <f>SUM(L99-M99)</f>
        <v>1308000</v>
      </c>
      <c r="O99" s="22"/>
      <c r="P99" s="22"/>
      <c r="Q99" s="22">
        <f>SUM(O99-P99)</f>
        <v>0</v>
      </c>
      <c r="R99" s="19">
        <f>SUM(E99,H99,K99,N99,Q99)</f>
        <v>2844939.94</v>
      </c>
      <c r="S99" s="17">
        <f>SUM(D99,G99,J99,M99,P99)</f>
        <v>720210.06</v>
      </c>
      <c r="T99" s="17">
        <f>SUM(S99/B99)*100</f>
        <v>20.201395733699844</v>
      </c>
    </row>
    <row r="100" spans="1:20" ht="27.75" customHeight="1">
      <c r="A100" s="23" t="s">
        <v>25</v>
      </c>
      <c r="B100" s="17">
        <v>4317826</v>
      </c>
      <c r="C100" s="18">
        <v>1690560</v>
      </c>
      <c r="D100" s="18">
        <v>586200</v>
      </c>
      <c r="E100" s="18">
        <f>SUM(C100-D100)</f>
        <v>1104360</v>
      </c>
      <c r="F100" s="19">
        <v>857466</v>
      </c>
      <c r="G100" s="19">
        <v>166979.9</v>
      </c>
      <c r="H100" s="19">
        <f>SUM(F100-G100)</f>
        <v>690486.1</v>
      </c>
      <c r="I100" s="20">
        <v>1385800</v>
      </c>
      <c r="J100" s="20"/>
      <c r="K100" s="20">
        <f>SUM(I100-J100)</f>
        <v>1385800</v>
      </c>
      <c r="L100" s="21">
        <v>384000</v>
      </c>
      <c r="M100" s="21">
        <v>128000</v>
      </c>
      <c r="N100" s="21">
        <f>SUM(L100-M100)</f>
        <v>256000</v>
      </c>
      <c r="O100" s="22"/>
      <c r="P100" s="22"/>
      <c r="Q100" s="22">
        <f>SUM(O100-P100)</f>
        <v>0</v>
      </c>
      <c r="R100" s="19">
        <f>SUM(E100,H100,K100,N100,Q100)</f>
        <v>3436646.1</v>
      </c>
      <c r="S100" s="17">
        <f>SUM(D100,G100,J100,M100,P100)</f>
        <v>881179.9</v>
      </c>
      <c r="T100" s="17">
        <f>SUM(S100/B100)*100</f>
        <v>20.407952983746913</v>
      </c>
    </row>
    <row r="101" spans="1:20" ht="27.75" customHeight="1">
      <c r="A101" s="23" t="s">
        <v>93</v>
      </c>
      <c r="B101" s="17">
        <v>2910670</v>
      </c>
      <c r="C101" s="18">
        <v>1026060</v>
      </c>
      <c r="D101" s="18">
        <v>342020</v>
      </c>
      <c r="E101" s="18">
        <f>SUM(C101-D101)</f>
        <v>684040</v>
      </c>
      <c r="F101" s="19">
        <v>696610</v>
      </c>
      <c r="G101" s="19">
        <v>154287.32</v>
      </c>
      <c r="H101" s="19">
        <f>SUM(F101-G101)</f>
        <v>542322.6799999999</v>
      </c>
      <c r="I101" s="20"/>
      <c r="J101" s="20"/>
      <c r="K101" s="20">
        <f>SUM(I101-J101)</f>
        <v>0</v>
      </c>
      <c r="L101" s="21">
        <v>1188000</v>
      </c>
      <c r="M101" s="21">
        <v>100000</v>
      </c>
      <c r="N101" s="21">
        <f>SUM(L101-M101)</f>
        <v>1088000</v>
      </c>
      <c r="O101" s="22"/>
      <c r="P101" s="22"/>
      <c r="Q101" s="22">
        <f>SUM(O101-P101)</f>
        <v>0</v>
      </c>
      <c r="R101" s="19">
        <f>SUM(E101,H101,K101,N101,Q101)</f>
        <v>2314362.6799999997</v>
      </c>
      <c r="S101" s="17">
        <f>SUM(D101,G101,J101,M101,P101)</f>
        <v>596307.3200000001</v>
      </c>
      <c r="T101" s="17">
        <f>SUM(S101/B101)*100</f>
        <v>20.486943555951036</v>
      </c>
    </row>
    <row r="102" spans="1:20" ht="27.75" customHeight="1">
      <c r="A102" s="31" t="s">
        <v>126</v>
      </c>
      <c r="B102" s="17">
        <v>9613645</v>
      </c>
      <c r="C102" s="18"/>
      <c r="D102" s="18">
        <v>1746360</v>
      </c>
      <c r="E102" s="18">
        <f>SUM(C102-D102)</f>
        <v>-1746360</v>
      </c>
      <c r="F102" s="19">
        <v>9613645</v>
      </c>
      <c r="G102" s="19">
        <v>228186.74</v>
      </c>
      <c r="H102" s="19">
        <f>SUM(F102-G102)</f>
        <v>9385458.26</v>
      </c>
      <c r="I102" s="20"/>
      <c r="J102" s="20"/>
      <c r="K102" s="20">
        <f>SUM(I102-J102)</f>
        <v>0</v>
      </c>
      <c r="L102" s="21"/>
      <c r="M102" s="21"/>
      <c r="N102" s="21">
        <f>SUM(L102-M102)</f>
        <v>0</v>
      </c>
      <c r="O102" s="22"/>
      <c r="P102" s="22"/>
      <c r="Q102" s="22">
        <f>SUM(O102-P102)</f>
        <v>0</v>
      </c>
      <c r="R102" s="19">
        <f>SUM(E102,H102,K102,N102,Q102)</f>
        <v>7639098.26</v>
      </c>
      <c r="S102" s="17">
        <f>SUM(D102,G102,J102,M102,P102)</f>
        <v>1974546.74</v>
      </c>
      <c r="T102" s="17">
        <f>SUM(S102/B102)*100</f>
        <v>20.539002012244055</v>
      </c>
    </row>
    <row r="103" spans="1:20" ht="27.75" customHeight="1">
      <c r="A103" s="23" t="s">
        <v>85</v>
      </c>
      <c r="B103" s="17">
        <v>3387310</v>
      </c>
      <c r="C103" s="18">
        <v>1367160</v>
      </c>
      <c r="D103" s="18">
        <v>455720</v>
      </c>
      <c r="E103" s="18">
        <f>SUM(C103-D103)</f>
        <v>911440</v>
      </c>
      <c r="F103" s="19">
        <v>744150</v>
      </c>
      <c r="G103" s="19">
        <v>146415.43</v>
      </c>
      <c r="H103" s="19">
        <f>SUM(F103-G103)</f>
        <v>597734.5700000001</v>
      </c>
      <c r="I103" s="20"/>
      <c r="J103" s="20"/>
      <c r="K103" s="20">
        <f>SUM(I103-J103)</f>
        <v>0</v>
      </c>
      <c r="L103" s="21">
        <v>1276000</v>
      </c>
      <c r="M103" s="21">
        <v>94000</v>
      </c>
      <c r="N103" s="21">
        <f>SUM(L103-M103)</f>
        <v>1182000</v>
      </c>
      <c r="O103" s="22"/>
      <c r="P103" s="22"/>
      <c r="Q103" s="22">
        <f>SUM(O103-P103)</f>
        <v>0</v>
      </c>
      <c r="R103" s="19">
        <f>SUM(E103,H103,K103,N103,Q103)</f>
        <v>2691174.5700000003</v>
      </c>
      <c r="S103" s="17">
        <f>SUM(D103,G103,J103,M103,P103)</f>
        <v>696135.4299999999</v>
      </c>
      <c r="T103" s="17">
        <f>SUM(S103/B103)*100</f>
        <v>20.551276086333992</v>
      </c>
    </row>
    <row r="104" spans="1:20" ht="27.75" customHeight="1">
      <c r="A104" s="23" t="s">
        <v>51</v>
      </c>
      <c r="B104" s="17">
        <v>4096360</v>
      </c>
      <c r="C104" s="18">
        <v>1487280</v>
      </c>
      <c r="D104" s="18">
        <v>495760</v>
      </c>
      <c r="E104" s="18">
        <f>SUM(C104-D104)</f>
        <v>991520</v>
      </c>
      <c r="F104" s="19">
        <v>854080</v>
      </c>
      <c r="G104" s="19">
        <v>173973.46</v>
      </c>
      <c r="H104" s="19">
        <f>SUM(F104-G104)</f>
        <v>680106.54</v>
      </c>
      <c r="I104" s="20"/>
      <c r="J104" s="20"/>
      <c r="K104" s="20">
        <f>SUM(I104-J104)</f>
        <v>0</v>
      </c>
      <c r="L104" s="21">
        <v>1755000</v>
      </c>
      <c r="M104" s="21">
        <v>184000</v>
      </c>
      <c r="N104" s="21">
        <f>SUM(L104-M104)</f>
        <v>1571000</v>
      </c>
      <c r="O104" s="22"/>
      <c r="P104" s="22"/>
      <c r="Q104" s="22">
        <f>SUM(O104-P104)</f>
        <v>0</v>
      </c>
      <c r="R104" s="19">
        <f>SUM(E104,H104,K104,N104,Q104)</f>
        <v>3242626.54</v>
      </c>
      <c r="S104" s="17">
        <f>SUM(D104,G104,J104,M104,P104)</f>
        <v>853733.46</v>
      </c>
      <c r="T104" s="17">
        <f>SUM(S104/B104)*100</f>
        <v>20.841270298508917</v>
      </c>
    </row>
    <row r="105" spans="1:20" ht="27.75" customHeight="1">
      <c r="A105" s="23" t="s">
        <v>60</v>
      </c>
      <c r="B105" s="17">
        <v>3723820</v>
      </c>
      <c r="C105" s="18">
        <v>1368780</v>
      </c>
      <c r="D105" s="18">
        <v>491220</v>
      </c>
      <c r="E105" s="18">
        <f>SUM(C105-D105)</f>
        <v>877560</v>
      </c>
      <c r="F105" s="19">
        <v>957040</v>
      </c>
      <c r="G105" s="19">
        <v>189271.36</v>
      </c>
      <c r="H105" s="19">
        <f>SUM(F105-G105)</f>
        <v>767768.64</v>
      </c>
      <c r="I105" s="20"/>
      <c r="J105" s="20"/>
      <c r="K105" s="20">
        <f>SUM(I105-J105)</f>
        <v>0</v>
      </c>
      <c r="L105" s="21">
        <v>1398000</v>
      </c>
      <c r="M105" s="21">
        <v>100000</v>
      </c>
      <c r="N105" s="21">
        <f>SUM(L105-M105)</f>
        <v>1298000</v>
      </c>
      <c r="O105" s="22"/>
      <c r="P105" s="22"/>
      <c r="Q105" s="22">
        <f>SUM(O105-P105)</f>
        <v>0</v>
      </c>
      <c r="R105" s="19">
        <f>SUM(E105,H105,K105,N105,Q105)</f>
        <v>2943328.64</v>
      </c>
      <c r="S105" s="17">
        <f>SUM(D105,G105,J105,M105,P105)</f>
        <v>780491.36</v>
      </c>
      <c r="T105" s="17">
        <f>SUM(S105/B105)*100</f>
        <v>20.959427684474544</v>
      </c>
    </row>
    <row r="106" spans="1:20" ht="27.75" customHeight="1">
      <c r="A106" s="23" t="s">
        <v>48</v>
      </c>
      <c r="B106" s="17">
        <v>3627650</v>
      </c>
      <c r="C106" s="18">
        <v>1620780</v>
      </c>
      <c r="D106" s="18">
        <v>540260</v>
      </c>
      <c r="E106" s="18">
        <f>SUM(C106-D106)</f>
        <v>1080520</v>
      </c>
      <c r="F106" s="19">
        <v>804870</v>
      </c>
      <c r="G106" s="19">
        <v>144580.93</v>
      </c>
      <c r="H106" s="19">
        <f>SUM(F106-G106)</f>
        <v>660289.0700000001</v>
      </c>
      <c r="I106" s="20"/>
      <c r="J106" s="20"/>
      <c r="K106" s="20">
        <f>SUM(I106-J106)</f>
        <v>0</v>
      </c>
      <c r="L106" s="21">
        <v>1202000</v>
      </c>
      <c r="M106" s="21">
        <v>80000</v>
      </c>
      <c r="N106" s="21">
        <f>SUM(L106-M106)</f>
        <v>1122000</v>
      </c>
      <c r="O106" s="22"/>
      <c r="P106" s="22"/>
      <c r="Q106" s="22">
        <f>SUM(O106-P106)</f>
        <v>0</v>
      </c>
      <c r="R106" s="19">
        <f>SUM(E106,H106,K106,N106,Q106)</f>
        <v>2862809.0700000003</v>
      </c>
      <c r="S106" s="17">
        <f>SUM(D106,G106,J106,M106,P106)</f>
        <v>764840.9299999999</v>
      </c>
      <c r="T106" s="17">
        <f>SUM(S106/B106)*100</f>
        <v>21.083647264758177</v>
      </c>
    </row>
    <row r="107" spans="1:20" ht="27.75" customHeight="1">
      <c r="A107" s="23" t="s">
        <v>109</v>
      </c>
      <c r="B107" s="17">
        <v>2902790</v>
      </c>
      <c r="C107" s="18">
        <v>1204140</v>
      </c>
      <c r="D107" s="18">
        <v>401380</v>
      </c>
      <c r="E107" s="18">
        <f>SUM(C107-D107)</f>
        <v>802760</v>
      </c>
      <c r="F107" s="19">
        <v>794650</v>
      </c>
      <c r="G107" s="19">
        <v>217280.74</v>
      </c>
      <c r="H107" s="19">
        <f>SUM(F107-G107)</f>
        <v>577369.26</v>
      </c>
      <c r="I107" s="20"/>
      <c r="J107" s="20"/>
      <c r="K107" s="20">
        <f>SUM(I107-J107)</f>
        <v>0</v>
      </c>
      <c r="L107" s="21">
        <v>904000</v>
      </c>
      <c r="M107" s="21"/>
      <c r="N107" s="21">
        <f>SUM(L107-M107)</f>
        <v>904000</v>
      </c>
      <c r="O107" s="22"/>
      <c r="P107" s="22"/>
      <c r="Q107" s="22">
        <f>SUM(O107-P107)</f>
        <v>0</v>
      </c>
      <c r="R107" s="19">
        <f>SUM(E107,H107,K107,N107,Q107)</f>
        <v>2284129.26</v>
      </c>
      <c r="S107" s="17">
        <f>SUM(D107,G107,J107,M107,P107)</f>
        <v>618660.74</v>
      </c>
      <c r="T107" s="17">
        <f>SUM(S107/B107)*100</f>
        <v>21.312624750670906</v>
      </c>
    </row>
    <row r="108" spans="1:20" ht="27.75" customHeight="1">
      <c r="A108" s="31" t="s">
        <v>32</v>
      </c>
      <c r="B108" s="17">
        <v>3770690</v>
      </c>
      <c r="C108" s="18">
        <v>799020</v>
      </c>
      <c r="D108" s="18">
        <v>257591</v>
      </c>
      <c r="E108" s="18">
        <f>SUM(C108-D108)</f>
        <v>541429</v>
      </c>
      <c r="F108" s="19">
        <v>2911670</v>
      </c>
      <c r="G108" s="19">
        <v>532408.81</v>
      </c>
      <c r="H108" s="19">
        <f>SUM(F108-G108)</f>
        <v>2379261.19</v>
      </c>
      <c r="I108" s="20"/>
      <c r="J108" s="20"/>
      <c r="K108" s="20">
        <f>SUM(I108-J108)</f>
        <v>0</v>
      </c>
      <c r="L108" s="21">
        <v>60000</v>
      </c>
      <c r="M108" s="21">
        <v>20000</v>
      </c>
      <c r="N108" s="21">
        <f>SUM(L108-M108)</f>
        <v>40000</v>
      </c>
      <c r="O108" s="22"/>
      <c r="P108" s="22"/>
      <c r="Q108" s="22">
        <f>SUM(O108-P108)</f>
        <v>0</v>
      </c>
      <c r="R108" s="19">
        <f>SUM(E108,H108,K108,N108,Q108)</f>
        <v>2960690.19</v>
      </c>
      <c r="S108" s="17">
        <f>SUM(D108,G108,J108,M108,P108)</f>
        <v>809999.81</v>
      </c>
      <c r="T108" s="17">
        <f>SUM(S108/B108)*100</f>
        <v>21.481474478145913</v>
      </c>
    </row>
    <row r="109" spans="1:20" ht="27.75" customHeight="1">
      <c r="A109" s="31" t="s">
        <v>33</v>
      </c>
      <c r="B109" s="17">
        <v>7414162</v>
      </c>
      <c r="C109" s="18">
        <v>1181580</v>
      </c>
      <c r="D109" s="18">
        <v>439867</v>
      </c>
      <c r="E109" s="18">
        <f>SUM(C109-D109)</f>
        <v>741713</v>
      </c>
      <c r="F109" s="19">
        <v>3143082</v>
      </c>
      <c r="G109" s="19">
        <v>882396.01</v>
      </c>
      <c r="H109" s="19">
        <f>SUM(F109-G109)</f>
        <v>2260685.99</v>
      </c>
      <c r="I109" s="20">
        <v>2237500</v>
      </c>
      <c r="J109" s="20"/>
      <c r="K109" s="20">
        <f>SUM(I109-J109)</f>
        <v>2237500</v>
      </c>
      <c r="L109" s="21">
        <v>852000</v>
      </c>
      <c r="M109" s="21">
        <v>284000</v>
      </c>
      <c r="N109" s="21">
        <f>SUM(L109-M109)</f>
        <v>568000</v>
      </c>
      <c r="O109" s="22"/>
      <c r="P109" s="22"/>
      <c r="Q109" s="22">
        <f>SUM(O109-P109)</f>
        <v>0</v>
      </c>
      <c r="R109" s="19">
        <f>SUM(E109,H109,K109,N109,Q109)</f>
        <v>5807898.99</v>
      </c>
      <c r="S109" s="17">
        <f>SUM(D109,G109,J109,M109,P109)</f>
        <v>1606263.01</v>
      </c>
      <c r="T109" s="17">
        <f>SUM(S109/B109)*100</f>
        <v>21.664795158239055</v>
      </c>
    </row>
    <row r="110" spans="1:20" ht="27.75" customHeight="1">
      <c r="A110" s="23" t="s">
        <v>53</v>
      </c>
      <c r="B110" s="17">
        <v>3455940</v>
      </c>
      <c r="C110" s="18">
        <v>1622460</v>
      </c>
      <c r="D110" s="18">
        <v>563570</v>
      </c>
      <c r="E110" s="18">
        <f>SUM(C110-D110)</f>
        <v>1058890</v>
      </c>
      <c r="F110" s="19">
        <v>753480</v>
      </c>
      <c r="G110" s="19">
        <v>123262.39</v>
      </c>
      <c r="H110" s="19">
        <f>SUM(F110-G110)</f>
        <v>630217.61</v>
      </c>
      <c r="I110" s="20"/>
      <c r="J110" s="20"/>
      <c r="K110" s="20">
        <f>SUM(I110-J110)</f>
        <v>0</v>
      </c>
      <c r="L110" s="21">
        <v>1080000</v>
      </c>
      <c r="M110" s="21">
        <v>64000</v>
      </c>
      <c r="N110" s="21">
        <f>SUM(L110-M110)</f>
        <v>1016000</v>
      </c>
      <c r="O110" s="22"/>
      <c r="P110" s="22"/>
      <c r="Q110" s="22">
        <f>SUM(O110-P110)</f>
        <v>0</v>
      </c>
      <c r="R110" s="19">
        <f>SUM(E110,H110,K110,N110,Q110)</f>
        <v>2705107.61</v>
      </c>
      <c r="S110" s="17">
        <f>SUM(D110,G110,J110,M110,P110)</f>
        <v>750832.39</v>
      </c>
      <c r="T110" s="17">
        <f>SUM(S110/B110)*100</f>
        <v>21.725851432605893</v>
      </c>
    </row>
    <row r="111" spans="1:20" ht="27.75" customHeight="1">
      <c r="A111" s="23" t="s">
        <v>74</v>
      </c>
      <c r="B111" s="17">
        <v>3123400</v>
      </c>
      <c r="C111" s="18">
        <v>1222320</v>
      </c>
      <c r="D111" s="18">
        <v>423650</v>
      </c>
      <c r="E111" s="18">
        <f>SUM(C111-D111)</f>
        <v>798670</v>
      </c>
      <c r="F111" s="19">
        <v>825080</v>
      </c>
      <c r="G111" s="19">
        <v>181635.12</v>
      </c>
      <c r="H111" s="19">
        <f>SUM(F111-G111)</f>
        <v>643444.88</v>
      </c>
      <c r="I111" s="20"/>
      <c r="J111" s="20"/>
      <c r="K111" s="20">
        <f>SUM(I111-J111)</f>
        <v>0</v>
      </c>
      <c r="L111" s="21">
        <v>1076000</v>
      </c>
      <c r="M111" s="21">
        <v>76000</v>
      </c>
      <c r="N111" s="21">
        <f>SUM(L111-M111)</f>
        <v>1000000</v>
      </c>
      <c r="O111" s="22"/>
      <c r="P111" s="22"/>
      <c r="Q111" s="22">
        <f>SUM(O111-P111)</f>
        <v>0</v>
      </c>
      <c r="R111" s="19">
        <f>SUM(E111,H111,K111,N111,Q111)</f>
        <v>2442114.88</v>
      </c>
      <c r="S111" s="17">
        <f>SUM(D111,G111,J111,M111,P111)</f>
        <v>681285.12</v>
      </c>
      <c r="T111" s="17">
        <f>SUM(S111/B111)*100</f>
        <v>21.812291733367484</v>
      </c>
    </row>
    <row r="112" spans="1:20" ht="27.75" customHeight="1">
      <c r="A112" s="23" t="s">
        <v>55</v>
      </c>
      <c r="B112" s="17">
        <v>3209821</v>
      </c>
      <c r="C112" s="18">
        <v>1112340</v>
      </c>
      <c r="D112" s="18">
        <v>373340</v>
      </c>
      <c r="E112" s="18">
        <f>SUM(C112-D112)</f>
        <v>739000</v>
      </c>
      <c r="F112" s="19">
        <v>1705381</v>
      </c>
      <c r="G112" s="19">
        <v>233478.69</v>
      </c>
      <c r="H112" s="19">
        <f>SUM(F112-G112)</f>
        <v>1471902.31</v>
      </c>
      <c r="I112" s="20">
        <v>92100</v>
      </c>
      <c r="J112" s="20"/>
      <c r="K112" s="20">
        <f>SUM(I112-J112)</f>
        <v>92100</v>
      </c>
      <c r="L112" s="21">
        <v>300000</v>
      </c>
      <c r="M112" s="21">
        <v>100000</v>
      </c>
      <c r="N112" s="21">
        <f>SUM(L112-M112)</f>
        <v>200000</v>
      </c>
      <c r="O112" s="22"/>
      <c r="P112" s="22"/>
      <c r="Q112" s="22">
        <f>SUM(O112-P112)</f>
        <v>0</v>
      </c>
      <c r="R112" s="19">
        <f>SUM(E112,H112,K112,N112,Q112)</f>
        <v>2503002.31</v>
      </c>
      <c r="S112" s="17">
        <f>SUM(D112,G112,J112,M112,P112)</f>
        <v>706818.69</v>
      </c>
      <c r="T112" s="17">
        <f>SUM(S112/B112)*100</f>
        <v>22.02050176629787</v>
      </c>
    </row>
    <row r="113" spans="1:20" ht="27.75" customHeight="1">
      <c r="A113" s="23" t="s">
        <v>24</v>
      </c>
      <c r="B113" s="17">
        <v>3798650</v>
      </c>
      <c r="C113" s="18">
        <v>1623480</v>
      </c>
      <c r="D113" s="18">
        <v>541160</v>
      </c>
      <c r="E113" s="18">
        <f>SUM(C113-D113)</f>
        <v>1082320</v>
      </c>
      <c r="F113" s="19">
        <v>989170</v>
      </c>
      <c r="G113" s="19">
        <v>189049.47</v>
      </c>
      <c r="H113" s="19">
        <f>SUM(F113-G113)</f>
        <v>800120.53</v>
      </c>
      <c r="I113" s="20"/>
      <c r="J113" s="20"/>
      <c r="K113" s="20">
        <f>SUM(I113-J113)</f>
        <v>0</v>
      </c>
      <c r="L113" s="21">
        <v>1186000</v>
      </c>
      <c r="M113" s="21">
        <v>116000</v>
      </c>
      <c r="N113" s="21">
        <f>SUM(L113-M113)</f>
        <v>1070000</v>
      </c>
      <c r="O113" s="22"/>
      <c r="P113" s="22"/>
      <c r="Q113" s="22">
        <f>SUM(O113-P113)</f>
        <v>0</v>
      </c>
      <c r="R113" s="19">
        <f>SUM(E113,H113,K113,N113,Q113)</f>
        <v>2952440.5300000003</v>
      </c>
      <c r="S113" s="17">
        <f>SUM(D113,G113,J113,M113,P113)</f>
        <v>846209.47</v>
      </c>
      <c r="T113" s="17">
        <f>SUM(S113/B113)*100</f>
        <v>22.276584312847987</v>
      </c>
    </row>
    <row r="114" spans="1:20" ht="27.75" customHeight="1">
      <c r="A114" s="23" t="s">
        <v>86</v>
      </c>
      <c r="B114" s="17">
        <v>3292600</v>
      </c>
      <c r="C114" s="18">
        <v>1331040</v>
      </c>
      <c r="D114" s="18">
        <v>443680</v>
      </c>
      <c r="E114" s="18">
        <f>SUM(C114-D114)</f>
        <v>887360</v>
      </c>
      <c r="F114" s="19">
        <v>681260</v>
      </c>
      <c r="G114" s="19">
        <v>94389.78</v>
      </c>
      <c r="H114" s="19">
        <f>SUM(F114-G114)</f>
        <v>586870.22</v>
      </c>
      <c r="I114" s="20">
        <v>186300</v>
      </c>
      <c r="J114" s="20">
        <v>186300</v>
      </c>
      <c r="K114" s="20">
        <f>SUM(I114-J114)</f>
        <v>0</v>
      </c>
      <c r="L114" s="21">
        <v>1094000</v>
      </c>
      <c r="M114" s="21">
        <v>52000</v>
      </c>
      <c r="N114" s="21">
        <f>SUM(L114-M114)</f>
        <v>1042000</v>
      </c>
      <c r="O114" s="22"/>
      <c r="P114" s="22"/>
      <c r="Q114" s="22">
        <f>SUM(O114-P114)</f>
        <v>0</v>
      </c>
      <c r="R114" s="19">
        <f>SUM(E114,H114,K114,N114,Q114)</f>
        <v>2516230.2199999997</v>
      </c>
      <c r="S114" s="17">
        <f>SUM(D114,G114,J114,M114,P114)</f>
        <v>776369.78</v>
      </c>
      <c r="T114" s="17">
        <f>SUM(S114/B114)*100</f>
        <v>23.579231610277592</v>
      </c>
    </row>
    <row r="115" spans="1:20" ht="27.75" customHeight="1">
      <c r="A115" s="23" t="s">
        <v>59</v>
      </c>
      <c r="B115" s="17">
        <v>3592726</v>
      </c>
      <c r="C115" s="18">
        <v>1667460</v>
      </c>
      <c r="D115" s="18">
        <v>606400</v>
      </c>
      <c r="E115" s="18">
        <f>SUM(C115-D115)</f>
        <v>1061060</v>
      </c>
      <c r="F115" s="19">
        <v>1865266</v>
      </c>
      <c r="G115" s="19">
        <v>233451.16</v>
      </c>
      <c r="H115" s="19">
        <f>SUM(F115-G115)</f>
        <v>1631814.84</v>
      </c>
      <c r="I115" s="20"/>
      <c r="J115" s="20"/>
      <c r="K115" s="20">
        <f>SUM(I115-J115)</f>
        <v>0</v>
      </c>
      <c r="L115" s="21">
        <v>60000</v>
      </c>
      <c r="M115" s="21">
        <v>20000</v>
      </c>
      <c r="N115" s="21">
        <f>SUM(L115-M115)</f>
        <v>40000</v>
      </c>
      <c r="O115" s="22"/>
      <c r="P115" s="22"/>
      <c r="Q115" s="22">
        <f>SUM(O115-P115)</f>
        <v>0</v>
      </c>
      <c r="R115" s="19">
        <f>SUM(E115,H115,K115,N115,Q115)</f>
        <v>2732874.84</v>
      </c>
      <c r="S115" s="17">
        <f>SUM(D115,G115,J115,M115,P115)</f>
        <v>859851.16</v>
      </c>
      <c r="T115" s="17">
        <f>SUM(S115/B115)*100</f>
        <v>23.933112628126942</v>
      </c>
    </row>
    <row r="116" spans="1:20" ht="27.75" customHeight="1">
      <c r="A116" s="31" t="s">
        <v>30</v>
      </c>
      <c r="B116" s="17">
        <v>5141210</v>
      </c>
      <c r="C116" s="18">
        <v>2479140</v>
      </c>
      <c r="D116" s="18">
        <v>759795</v>
      </c>
      <c r="E116" s="18">
        <f>SUM(C116-D116)</f>
        <v>1719345</v>
      </c>
      <c r="F116" s="19">
        <v>1582070</v>
      </c>
      <c r="G116" s="19">
        <v>127722.93</v>
      </c>
      <c r="H116" s="19">
        <f>SUM(F116-G116)</f>
        <v>1454347.07</v>
      </c>
      <c r="I116" s="20"/>
      <c r="J116" s="20"/>
      <c r="K116" s="20">
        <f>SUM(I116-J116)</f>
        <v>0</v>
      </c>
      <c r="L116" s="21">
        <v>1080000</v>
      </c>
      <c r="M116" s="21">
        <v>360000</v>
      </c>
      <c r="N116" s="21">
        <f>SUM(L116-M116)</f>
        <v>720000</v>
      </c>
      <c r="O116" s="22"/>
      <c r="P116" s="22"/>
      <c r="Q116" s="22">
        <f>SUM(O116-P116)</f>
        <v>0</v>
      </c>
      <c r="R116" s="19">
        <f>SUM(E116,H116,K116,N116,Q116)</f>
        <v>3893692.0700000003</v>
      </c>
      <c r="S116" s="17">
        <f>SUM(D116,G116,J116,M116,P116)</f>
        <v>1247517.93</v>
      </c>
      <c r="T116" s="17">
        <f>SUM(S116/B116)*100</f>
        <v>24.26506464431525</v>
      </c>
    </row>
    <row r="117" spans="1:20" ht="27.75" customHeight="1">
      <c r="A117" s="31" t="s">
        <v>128</v>
      </c>
      <c r="B117" s="17">
        <v>4975720</v>
      </c>
      <c r="C117" s="18"/>
      <c r="D117" s="18">
        <v>500320</v>
      </c>
      <c r="E117" s="18">
        <f>SUM(C117-D117)</f>
        <v>-500320</v>
      </c>
      <c r="F117" s="19">
        <v>2983720</v>
      </c>
      <c r="G117" s="19">
        <v>372690</v>
      </c>
      <c r="H117" s="19">
        <f>SUM(F117-G117)</f>
        <v>2611030</v>
      </c>
      <c r="I117" s="20"/>
      <c r="J117" s="20"/>
      <c r="K117" s="20">
        <f>SUM(I117-J117)</f>
        <v>0</v>
      </c>
      <c r="L117" s="21">
        <v>1992000</v>
      </c>
      <c r="M117" s="21">
        <v>392000</v>
      </c>
      <c r="N117" s="21">
        <f>SUM(L117-M117)</f>
        <v>1600000</v>
      </c>
      <c r="O117" s="22"/>
      <c r="P117" s="22"/>
      <c r="Q117" s="22">
        <f>SUM(O117-P117)</f>
        <v>0</v>
      </c>
      <c r="R117" s="19">
        <f>SUM(E117,H117,K117,N117,Q117)</f>
        <v>3710710</v>
      </c>
      <c r="S117" s="17">
        <f>SUM(D117,G117,J117,M117,P117)</f>
        <v>1265010</v>
      </c>
      <c r="T117" s="17">
        <f>SUM(S117/B117)*100</f>
        <v>25.423657279750465</v>
      </c>
    </row>
    <row r="118" spans="1:20" ht="27.75" customHeight="1">
      <c r="A118" s="23" t="s">
        <v>41</v>
      </c>
      <c r="B118" s="17">
        <v>2958350</v>
      </c>
      <c r="C118" s="18">
        <v>1672740</v>
      </c>
      <c r="D118" s="18">
        <v>557580</v>
      </c>
      <c r="E118" s="18">
        <f>SUM(C118-D118)</f>
        <v>1115160</v>
      </c>
      <c r="F118" s="19">
        <v>924610</v>
      </c>
      <c r="G118" s="19">
        <v>200947.96</v>
      </c>
      <c r="H118" s="19">
        <f>SUM(F118-G118)</f>
        <v>723662.04</v>
      </c>
      <c r="I118" s="20">
        <v>85000</v>
      </c>
      <c r="J118" s="20"/>
      <c r="K118" s="20">
        <f>SUM(I118-J118)</f>
        <v>85000</v>
      </c>
      <c r="L118" s="21">
        <v>276000</v>
      </c>
      <c r="M118" s="21"/>
      <c r="N118" s="21">
        <f>SUM(L118-M118)</f>
        <v>276000</v>
      </c>
      <c r="O118" s="22"/>
      <c r="P118" s="22"/>
      <c r="Q118" s="22">
        <f>SUM(O118-P118)</f>
        <v>0</v>
      </c>
      <c r="R118" s="19">
        <f>SUM(E118,H118,K118,N118,Q118)</f>
        <v>2199822.04</v>
      </c>
      <c r="S118" s="17">
        <f>SUM(D118,G118,J118,M118,P118)</f>
        <v>758527.96</v>
      </c>
      <c r="T118" s="17">
        <f>SUM(S118/B118)*100</f>
        <v>25.640237294437778</v>
      </c>
    </row>
    <row r="119" spans="1:20" ht="27.75" customHeight="1">
      <c r="A119" s="23" t="s">
        <v>36</v>
      </c>
      <c r="B119" s="17">
        <v>3244656</v>
      </c>
      <c r="C119" s="18">
        <v>1819140</v>
      </c>
      <c r="D119" s="18">
        <v>606380</v>
      </c>
      <c r="E119" s="18">
        <f>SUM(C119-D119)</f>
        <v>1212760</v>
      </c>
      <c r="F119" s="19">
        <v>1160516</v>
      </c>
      <c r="G119" s="19">
        <v>177469.82</v>
      </c>
      <c r="H119" s="19">
        <f>SUM(F119-G119)</f>
        <v>983046.1799999999</v>
      </c>
      <c r="I119" s="20">
        <v>85000</v>
      </c>
      <c r="J119" s="20"/>
      <c r="K119" s="20">
        <f>SUM(I119-J119)</f>
        <v>85000</v>
      </c>
      <c r="L119" s="21">
        <v>180000</v>
      </c>
      <c r="M119" s="21">
        <v>60000</v>
      </c>
      <c r="N119" s="21">
        <f>SUM(L119-M119)</f>
        <v>120000</v>
      </c>
      <c r="O119" s="22"/>
      <c r="P119" s="22"/>
      <c r="Q119" s="22">
        <f>SUM(O119-P119)</f>
        <v>0</v>
      </c>
      <c r="R119" s="19">
        <f>SUM(E119,H119,K119,N119,Q119)</f>
        <v>2400806.1799999997</v>
      </c>
      <c r="S119" s="17">
        <f>SUM(D119,G119,J119,M119,P119)</f>
        <v>843849.8200000001</v>
      </c>
      <c r="T119" s="17">
        <f>SUM(S119/B119)*100</f>
        <v>26.007373971231466</v>
      </c>
    </row>
    <row r="120" spans="1:20" ht="27.75" customHeight="1">
      <c r="A120" s="31" t="s">
        <v>130</v>
      </c>
      <c r="B120" s="17">
        <v>8355047392</v>
      </c>
      <c r="C120" s="18"/>
      <c r="D120" s="18">
        <v>2028940</v>
      </c>
      <c r="E120" s="18">
        <f>SUM(C120-D120)</f>
        <v>-2028940</v>
      </c>
      <c r="F120" s="19">
        <v>41158092</v>
      </c>
      <c r="G120" s="19">
        <v>999284.34</v>
      </c>
      <c r="H120" s="19">
        <f>SUM(F120-G120)</f>
        <v>40158807.66</v>
      </c>
      <c r="I120" s="20"/>
      <c r="J120" s="20"/>
      <c r="K120" s="20">
        <f>SUM(I120-J120)</f>
        <v>0</v>
      </c>
      <c r="L120" s="21">
        <v>8313424000</v>
      </c>
      <c r="M120" s="21">
        <v>2913025000</v>
      </c>
      <c r="N120" s="21">
        <f>SUM(L120-M120)</f>
        <v>5400399000</v>
      </c>
      <c r="O120" s="22">
        <v>465300</v>
      </c>
      <c r="P120" s="22">
        <v>2400</v>
      </c>
      <c r="Q120" s="22">
        <f>SUM(O120-P120)</f>
        <v>462900</v>
      </c>
      <c r="R120" s="19">
        <f>SUM(E120,H120,K120,N120,Q120)</f>
        <v>5438991767.66</v>
      </c>
      <c r="S120" s="17">
        <f>SUM(D120,G120,J120,M120,P120)</f>
        <v>2916055624.34</v>
      </c>
      <c r="T120" s="17">
        <f>SUM(S120/B120)*100</f>
        <v>34.90172452082245</v>
      </c>
    </row>
    <row r="121" spans="1:20" ht="27.75" customHeight="1">
      <c r="A121" s="23" t="s">
        <v>34</v>
      </c>
      <c r="B121" s="17">
        <v>2862702</v>
      </c>
      <c r="C121" s="18">
        <v>502800</v>
      </c>
      <c r="D121" s="18">
        <v>167600</v>
      </c>
      <c r="E121" s="18">
        <f>SUM(C121-D121)</f>
        <v>335200</v>
      </c>
      <c r="F121" s="19">
        <v>1514902</v>
      </c>
      <c r="G121" s="19">
        <v>334964.7</v>
      </c>
      <c r="H121" s="19">
        <f>SUM(F121-G121)</f>
        <v>1179937.3</v>
      </c>
      <c r="I121" s="20">
        <v>545000</v>
      </c>
      <c r="J121" s="20">
        <v>545000</v>
      </c>
      <c r="K121" s="20">
        <f>SUM(I121-J121)</f>
        <v>0</v>
      </c>
      <c r="L121" s="21">
        <v>300000</v>
      </c>
      <c r="M121" s="21">
        <v>100000</v>
      </c>
      <c r="N121" s="21">
        <f>SUM(L121-M121)</f>
        <v>200000</v>
      </c>
      <c r="O121" s="22"/>
      <c r="P121" s="22"/>
      <c r="Q121" s="22">
        <f>SUM(O121-P121)</f>
        <v>0</v>
      </c>
      <c r="R121" s="19">
        <f>SUM(E121,H121,K121,N121,Q121)</f>
        <v>1715137.3</v>
      </c>
      <c r="S121" s="17">
        <f>SUM(D121,G121,J121,M121,P121)</f>
        <v>1147564.7</v>
      </c>
      <c r="T121" s="17">
        <f>SUM(S121/B121)*100</f>
        <v>40.086767676132546</v>
      </c>
    </row>
    <row r="122" spans="1:20" ht="27.75" customHeight="1">
      <c r="A122" s="31" t="s">
        <v>129</v>
      </c>
      <c r="B122" s="17">
        <v>250596</v>
      </c>
      <c r="C122" s="18"/>
      <c r="D122" s="18">
        <v>123950</v>
      </c>
      <c r="E122" s="18">
        <f>SUM(C122-D122)</f>
        <v>-123950</v>
      </c>
      <c r="F122" s="19">
        <v>250596</v>
      </c>
      <c r="G122" s="19">
        <v>2525</v>
      </c>
      <c r="H122" s="19">
        <f>SUM(F122-G122)</f>
        <v>248071</v>
      </c>
      <c r="I122" s="20"/>
      <c r="J122" s="20"/>
      <c r="K122" s="20">
        <f>SUM(I122-J122)</f>
        <v>0</v>
      </c>
      <c r="L122" s="21"/>
      <c r="M122" s="21"/>
      <c r="N122" s="21">
        <f>SUM(L122-M122)</f>
        <v>0</v>
      </c>
      <c r="O122" s="22"/>
      <c r="P122" s="22"/>
      <c r="Q122" s="22">
        <f>SUM(O122-P122)</f>
        <v>0</v>
      </c>
      <c r="R122" s="19">
        <f>SUM(E122,H122,K122,N122,Q122)</f>
        <v>124121</v>
      </c>
      <c r="S122" s="17">
        <f>SUM(D122,G122,J122,M122,P122)</f>
        <v>126475</v>
      </c>
      <c r="T122" s="17">
        <f>SUM(S122/B122)*100</f>
        <v>50.46968028220722</v>
      </c>
    </row>
    <row r="123" spans="1:20" ht="27.75" customHeight="1">
      <c r="A123" s="34" t="s">
        <v>131</v>
      </c>
      <c r="B123" s="24">
        <v>125000</v>
      </c>
      <c r="C123" s="25"/>
      <c r="D123" s="25">
        <v>71120</v>
      </c>
      <c r="E123" s="25">
        <f>SUM(C123-D123)</f>
        <v>-71120</v>
      </c>
      <c r="F123" s="26">
        <v>125000</v>
      </c>
      <c r="G123" s="26">
        <v>30821</v>
      </c>
      <c r="H123" s="26">
        <f>SUM(F123-G123)</f>
        <v>94179</v>
      </c>
      <c r="I123" s="27"/>
      <c r="J123" s="27"/>
      <c r="K123" s="27">
        <f>SUM(I123-J123)</f>
        <v>0</v>
      </c>
      <c r="L123" s="28"/>
      <c r="M123" s="28"/>
      <c r="N123" s="28">
        <f>SUM(L123-M123)</f>
        <v>0</v>
      </c>
      <c r="O123" s="29"/>
      <c r="P123" s="29"/>
      <c r="Q123" s="29">
        <f>SUM(O123-P123)</f>
        <v>0</v>
      </c>
      <c r="R123" s="26">
        <f>SUM(E123,H123,K123,N123,Q123)</f>
        <v>23059</v>
      </c>
      <c r="S123" s="24">
        <f>SUM(D123,G123,J123,M123,P123)</f>
        <v>101941</v>
      </c>
      <c r="T123" s="24">
        <f>SUM(S123/B123)*100</f>
        <v>81.5528</v>
      </c>
    </row>
  </sheetData>
  <sheetProtection/>
  <mergeCells count="13">
    <mergeCell ref="O5:Q5"/>
    <mergeCell ref="R5:R6"/>
    <mergeCell ref="S5:S6"/>
    <mergeCell ref="A1:T1"/>
    <mergeCell ref="A2:T2"/>
    <mergeCell ref="A3:T3"/>
    <mergeCell ref="A4:T4"/>
    <mergeCell ref="A5:A6"/>
    <mergeCell ref="B5:B6"/>
    <mergeCell ref="C5:E5"/>
    <mergeCell ref="F5:H5"/>
    <mergeCell ref="I5:K5"/>
    <mergeCell ref="L5:N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2021-11-23T02:42:32Z</dcterms:modified>
  <cp:category/>
  <cp:version/>
  <cp:contentType/>
  <cp:contentStatus/>
</cp:coreProperties>
</file>