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90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<sst xmlns="http://schemas.openxmlformats.org/spreadsheetml/2006/main" count="148" uniqueCount="134">
  <si>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</si>
  <si>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</si>
  <si>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</si>
  <si>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</si>
  <si>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</si>
  <si>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</si>
  <si>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</si>
  <si>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</si>
  <si>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</si>
  <si>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</si>
  <si>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</si>
  <si>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</si>
  <si>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</si>
  <si>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</si>
  <si>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</si>
  <si>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</si>
  <si>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</si>
  <si>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</si>
  <si>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</si>
  <si>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</si>
  <si>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</si>
  <si>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</si>
  <si>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</si>
  <si>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</si>
  <si>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</si>
  <si>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</si>
  <si>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</si>
  <si>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</si>
  <si>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</si>
  <si>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</si>
  <si>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</si>
  <si>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</si>
  <si>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</si>
  <si>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</si>
  <si>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</si>
  <si>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</si>
  <si>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</si>
  <si>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</si>
  <si>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</si>
  <si>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</si>
  <si>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</si>
  <si>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</si>
  <si>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</si>
  <si>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</si>
  <si>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</si>
  <si>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</si>
  <si>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</si>
  <si>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</si>
  <si>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</si>
  <si>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</si>
  <si>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</si>
  <si>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</si>
  <si>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</si>
  <si>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</si>
  <si>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</si>
  <si>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</si>
  <si>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</si>
  <si>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</si>
  <si>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</si>
  <si>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</si>
  <si>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</si>
  <si>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</si>
  <si>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</si>
  <si>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</si>
  <si>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</si>
  <si>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</si>
  <si>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</si>
  <si>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</si>
  <si>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</si>
  <si>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</si>
  <si>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</si>
  <si>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</si>
  <si>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</si>
  <si>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</si>
  <si>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</si>
  <si>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</si>
  <si>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</si>
  <si>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</si>
  <si>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</si>
  <si>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</si>
  <si>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</si>
  <si>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</si>
  <si>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</si>
  <si>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</si>
  <si>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</si>
  <si>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</si>
  <si>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</si>
  <si>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</si>
  <si>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</si>
  <si>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</si>
  <si>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</si>
  <si>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</si>
  <si>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</si>
  <si>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</si>
  <si>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</si>
  <si>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</si>
  <si>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</si>
  <si>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</si>
  <si>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</si>
  <si>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</si>
  <si>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</si>
  <si>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</si>
  <si>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</si>
  <si>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</si>
  <si>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</si>
  <si>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</si>
  <si>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</si>
  <si>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</si>
  <si>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</si>
  <si>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</si>
  <si>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</si>
  <si>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</si>
  <si>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</si>
  <si>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</si>
  <si>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</si>
  <si>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</si>
  <si>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</si>
  <si>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</si>
  <si>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</si>
  <si>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</si>
  <si>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</si>
  <si>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</si>
  <si>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</si>
  <si>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</si>
  <si>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</si>
  <si>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</si>
  <si>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</si>
  <si>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</si>
  <si>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</si>
  <si>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</si>
  <si>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</si>
  <si>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</si>
  <si>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ประจำปีงบประมาณ 2022</t>
  </si>
  <si>
    <t>ข้อมูล ณ วันที่       30       เดือน      ธันวาคม      พ.ศ.   2564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</si>
</sst>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</numFmts>
  <fonts count="42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Cambri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75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75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75" fontId="39" fillId="33" borderId="13" xfId="42" applyFont="1" applyFill="1" applyBorder="1" applyAlignment="1">
      <alignment horizontal="center" vertical="center"/>
    </xf>
    <xf numFmtId="175" fontId="39" fillId="7" borderId="13" xfId="42" applyFont="1" applyFill="1" applyBorder="1" applyAlignment="1">
      <alignment horizontal="center" vertical="center"/>
    </xf>
    <xf numFmtId="175" fontId="39" fillId="6" borderId="13" xfId="42" applyFont="1" applyFill="1" applyBorder="1" applyAlignment="1">
      <alignment horizontal="center" vertical="center"/>
    </xf>
    <xf numFmtId="175" fontId="39" fillId="5" borderId="13" xfId="42" applyFont="1" applyFill="1" applyBorder="1" applyAlignment="1">
      <alignment horizontal="center" vertical="center"/>
    </xf>
    <xf numFmtId="175" fontId="39" fillId="4" borderId="13" xfId="42" applyFont="1" applyFill="1" applyBorder="1" applyAlignment="1">
      <alignment horizontal="center" vertical="center"/>
    </xf>
    <xf numFmtId="175" fontId="39" fillId="3" borderId="13" xfId="42" applyFont="1" applyFill="1" applyBorder="1" applyAlignment="1">
      <alignment horizontal="center" vertical="center"/>
    </xf>
    <xf numFmtId="175" fontId="39" fillId="33" borderId="14" xfId="42" applyFont="1" applyFill="1" applyBorder="1" applyAlignment="1">
      <alignment horizontal="center" vertical="center"/>
    </xf>
    <xf numFmtId="175" fontId="39" fillId="7" borderId="14" xfId="42" applyFont="1" applyFill="1" applyBorder="1" applyAlignment="1">
      <alignment horizontal="center" vertical="center"/>
    </xf>
    <xf numFmtId="175" fontId="39" fillId="6" borderId="14" xfId="42" applyFont="1" applyFill="1" applyBorder="1" applyAlignment="1">
      <alignment horizontal="center" vertical="center"/>
    </xf>
    <xf numFmtId="175" fontId="39" fillId="5" borderId="14" xfId="42" applyFont="1" applyFill="1" applyBorder="1" applyAlignment="1">
      <alignment horizontal="center" vertical="center"/>
    </xf>
    <xf numFmtId="175" fontId="39" fillId="4" borderId="14" xfId="42" applyFont="1" applyFill="1" applyBorder="1" applyAlignment="1">
      <alignment horizontal="center" vertical="center"/>
    </xf>
    <xf numFmtId="175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75" fontId="39" fillId="33" borderId="15" xfId="42" applyFont="1" applyFill="1" applyBorder="1" applyAlignment="1">
      <alignment horizontal="center" vertical="center"/>
    </xf>
    <xf numFmtId="175" fontId="39" fillId="7" borderId="15" xfId="42" applyFont="1" applyFill="1" applyBorder="1" applyAlignment="1">
      <alignment horizontal="center" vertical="center"/>
    </xf>
    <xf numFmtId="175" fontId="39" fillId="6" borderId="15" xfId="42" applyFont="1" applyFill="1" applyBorder="1" applyAlignment="1">
      <alignment horizontal="center" vertical="center"/>
    </xf>
    <xf numFmtId="175" fontId="39" fillId="5" borderId="15" xfId="42" applyFont="1" applyFill="1" applyBorder="1" applyAlignment="1">
      <alignment horizontal="center" vertical="center"/>
    </xf>
    <xf numFmtId="175" fontId="39" fillId="4" borderId="15" xfId="42" applyFont="1" applyFill="1" applyBorder="1" applyAlignment="1">
      <alignment horizontal="center" vertical="center"/>
    </xf>
    <xf numFmtId="175" fontId="39" fillId="3" borderId="15" xfId="42" applyFont="1" applyFill="1" applyBorder="1" applyAlignment="1">
      <alignment horizontal="center" vertical="center"/>
    </xf>
    <xf numFmtId="175" fontId="39" fillId="0" borderId="0" xfId="42" applyFont="1" applyAlignment="1">
      <alignment horizontal="center" vertical="center"/>
    </xf>
    <xf numFmtId="175" fontId="40" fillId="4" borderId="16" xfId="42" applyFont="1" applyFill="1" applyBorder="1" applyAlignment="1">
      <alignment horizontal="center" vertical="center"/>
    </xf>
    <xf numFmtId="175" fontId="40" fillId="4" borderId="14" xfId="42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7" borderId="18" xfId="0" applyFont="1" applyFill="1" applyBorder="1" applyAlignment="1">
      <alignment horizontal="center" vertical="center"/>
    </xf>
    <xf numFmtId="0" fontId="39" fillId="7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39" fillId="5" borderId="18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5" fontId="39" fillId="0" borderId="0" xfId="0" applyNumberFormat="1" applyFont="1" applyAlignment="1">
      <alignment horizontal="center" vertical="center"/>
    </xf>
    <xf numFmtId="0" fontId="3" fillId="0" borderId="15" xfId="33" applyFont="1" applyBorder="1" applyAlignment="1">
      <alignment horizontal="left"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1" sqref="A1:T1"/>
    </sheetView>
  </sheetViews>
  <sheetFormatPr defaultColWidth="9.00390625" defaultRowHeight="27.75" customHeight="1"/>
  <cols>
    <col min="1" max="1" width="24.28125" style="1" customWidth="1"/>
    <col min="2" max="2" width="19.8515625" style="1" bestFit="1" customWidth="1"/>
    <col min="3" max="3" width="16.8515625" style="1" customWidth="1"/>
    <col min="4" max="4" width="17.00390625" style="1" customWidth="1"/>
    <col min="5" max="5" width="16.8515625" style="1" bestFit="1" customWidth="1"/>
    <col min="6" max="6" width="18.00390625" style="1" customWidth="1"/>
    <col min="7" max="7" width="17.57421875" style="1" customWidth="1"/>
    <col min="8" max="8" width="17.28125" style="1" customWidth="1"/>
    <col min="9" max="9" width="16.7109375" style="1" customWidth="1"/>
    <col min="10" max="10" width="16.421875" style="1" customWidth="1"/>
    <col min="11" max="11" width="17.7109375" style="1" customWidth="1"/>
    <col min="12" max="12" width="19.7109375" style="1" customWidth="1"/>
    <col min="13" max="13" width="19.8515625" style="1" bestFit="1" customWidth="1"/>
    <col min="14" max="14" width="18.8515625" style="1" bestFit="1" customWidth="1"/>
    <col min="15" max="15" width="17.7109375" style="1" customWidth="1"/>
    <col min="16" max="16" width="16.28125" style="1" customWidth="1"/>
    <col min="17" max="17" width="16.421875" style="1" customWidth="1"/>
    <col min="18" max="19" width="18.8515625" style="1" bestFit="1" customWidth="1"/>
    <col min="20" max="20" width="8.85156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7.75" customHeight="1">
      <c r="A2" s="33" t="s">
        <v>132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7.75" customHeight="1">
      <c r="A3" s="33" t="s">
        <v>133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27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27.75" customHeight="1">
      <c r="A5" s="35" t="s">
        <v>28</v>
      </c>
      <c r="B5" s="37" t="s">
        <v>10</v>
      </c>
      <c r="C5" s="38" t="s">
        <v>2</v>
      </c>
      <c r="D5" s="39"/>
      <c r="E5" s="40"/>
      <c r="F5" s="41" t="s">
        <v>3</v>
      </c>
      <c r="G5" s="42"/>
      <c r="H5" s="43"/>
      <c r="I5" s="44" t="s">
        <v>4</v>
      </c>
      <c r="J5" s="45"/>
      <c r="K5" s="46"/>
      <c r="L5" s="47" t="s">
        <v>5</v>
      </c>
      <c r="M5" s="48"/>
      <c r="N5" s="49"/>
      <c r="O5" s="50" t="s">
        <v>6</v>
      </c>
      <c r="P5" s="51"/>
      <c r="Q5" s="52"/>
      <c r="R5" s="53" t="s">
        <v>27</v>
      </c>
      <c r="S5" s="37" t="s">
        <v>7</v>
      </c>
      <c r="T5" s="2" t="s">
        <v>11</v>
      </c>
    </row>
    <row r="6" spans="1:20" ht="27.75" customHeight="1">
      <c r="A6" s="36"/>
      <c r="B6" s="37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54"/>
      <c r="S6" s="37"/>
      <c r="T6" s="9" t="s">
        <v>9</v>
      </c>
    </row>
    <row r="7" spans="1:20" ht="27.75" customHeight="1">
      <c r="A7" s="10" t="s">
        <v>1</v>
      </c>
      <c r="B7" s="11">
        <f>SUM(C7,F7,I7,L7,O7)</f>
        <v>9112498900</v>
      </c>
      <c r="C7" s="12">
        <f aca="true" t="shared" si="0" ref="C7:Q7">SUM(C8:C123)</f>
        <v>294815500</v>
      </c>
      <c r="D7" s="12">
        <f t="shared" si="0"/>
        <v>144894076.89999998</v>
      </c>
      <c r="E7" s="12">
        <f t="shared" si="0"/>
        <v>149921423.10000002</v>
      </c>
      <c r="F7" s="13">
        <f t="shared" si="0"/>
        <v>238677700</v>
      </c>
      <c r="G7" s="13">
        <f t="shared" si="0"/>
        <v>64024875.48</v>
      </c>
      <c r="H7" s="13">
        <f t="shared" si="0"/>
        <v>174652824.5199999</v>
      </c>
      <c r="I7" s="14">
        <f t="shared" si="0"/>
        <v>48974600</v>
      </c>
      <c r="J7" s="14">
        <f t="shared" si="0"/>
        <v>7152590</v>
      </c>
      <c r="K7" s="14">
        <f t="shared" si="0"/>
        <v>41822010</v>
      </c>
      <c r="L7" s="15">
        <f t="shared" si="0"/>
        <v>8523265800</v>
      </c>
      <c r="M7" s="15">
        <f t="shared" si="0"/>
        <v>4411632000</v>
      </c>
      <c r="N7" s="15">
        <f t="shared" si="0"/>
        <v>4111633800</v>
      </c>
      <c r="O7" s="16">
        <f t="shared" si="0"/>
        <v>6765300</v>
      </c>
      <c r="P7" s="16">
        <f t="shared" si="0"/>
        <v>35340</v>
      </c>
      <c r="Q7" s="16">
        <f t="shared" si="0"/>
        <v>6729960</v>
      </c>
      <c r="R7" s="13">
        <f aca="true" t="shared" si="1" ref="R7:R70">SUM(E7,H7,K7,N7,Q7)</f>
        <v>4484760017.62</v>
      </c>
      <c r="S7" s="11">
        <f aca="true" t="shared" si="2" ref="S7:S70">SUM(D7,G7,J7,M7,P7)</f>
        <v>4627738882.38</v>
      </c>
      <c r="T7" s="11">
        <f>SUM(S7/B7)*100</f>
        <v>50.784520614647214</v>
      </c>
    </row>
    <row r="8" spans="1:20" ht="27.75" customHeight="1">
      <c r="A8" s="23" t="s">
        <v>122</v>
      </c>
      <c r="B8" s="17">
        <v>256082928</v>
      </c>
      <c r="C8" s="18">
        <v>145371478</v>
      </c>
      <c r="D8" s="18"/>
      <c r="E8" s="18">
        <f aca="true" t="shared" si="3" ref="E8:E71">SUM(C8-D8)</f>
        <v>145371478</v>
      </c>
      <c r="F8" s="19">
        <v>16739650</v>
      </c>
      <c r="G8" s="19"/>
      <c r="H8" s="19">
        <f aca="true" t="shared" si="4" ref="H8:H71">SUM(F8-G8)</f>
        <v>16739650</v>
      </c>
      <c r="I8" s="20"/>
      <c r="J8" s="20"/>
      <c r="K8" s="20">
        <f aca="true" t="shared" si="5" ref="K8:K71">SUM(I8-J8)</f>
        <v>0</v>
      </c>
      <c r="L8" s="31">
        <v>90471800</v>
      </c>
      <c r="M8" s="31"/>
      <c r="N8" s="21">
        <f aca="true" t="shared" si="6" ref="N8:N71">SUM(L8-M8)</f>
        <v>90471800</v>
      </c>
      <c r="O8" s="22">
        <v>3500000</v>
      </c>
      <c r="P8" s="22"/>
      <c r="Q8" s="22">
        <f aca="true" t="shared" si="7" ref="Q8:Q71">SUM(O8-P8)</f>
        <v>3500000</v>
      </c>
      <c r="R8" s="19">
        <f t="shared" si="1"/>
        <v>256082928</v>
      </c>
      <c r="S8" s="17">
        <f t="shared" si="2"/>
        <v>0</v>
      </c>
      <c r="T8" s="17">
        <f>SUM(S8/B8)*100</f>
        <v>0</v>
      </c>
    </row>
    <row r="9" spans="1:21" ht="27.75" customHeight="1">
      <c r="A9" s="23" t="s">
        <v>123</v>
      </c>
      <c r="B9" s="17"/>
      <c r="C9" s="18"/>
      <c r="D9" s="18">
        <v>63320416.55</v>
      </c>
      <c r="E9" s="18">
        <f t="shared" si="3"/>
        <v>-63320416.55</v>
      </c>
      <c r="F9" s="19"/>
      <c r="G9" s="19">
        <v>719440.36</v>
      </c>
      <c r="H9" s="19">
        <f t="shared" si="4"/>
        <v>-719440.36</v>
      </c>
      <c r="I9" s="20"/>
      <c r="J9" s="20"/>
      <c r="K9" s="20">
        <f t="shared" si="5"/>
        <v>0</v>
      </c>
      <c r="L9" s="32"/>
      <c r="M9" s="32"/>
      <c r="N9" s="21">
        <f t="shared" si="6"/>
        <v>0</v>
      </c>
      <c r="O9" s="22"/>
      <c r="P9" s="22"/>
      <c r="Q9" s="22">
        <f t="shared" si="7"/>
        <v>0</v>
      </c>
      <c r="R9" s="19">
        <f t="shared" si="1"/>
        <v>-64039856.91</v>
      </c>
      <c r="S9" s="17">
        <f t="shared" si="2"/>
        <v>64039856.91</v>
      </c>
      <c r="T9" s="17">
        <v>0</v>
      </c>
      <c r="U9" s="55" t="s">
        <v>124</v>
      </c>
    </row>
    <row r="10" spans="1:21" ht="27.75" customHeight="1">
      <c r="A10" s="23" t="s">
        <v>125</v>
      </c>
      <c r="B10" s="17">
        <v>19567100</v>
      </c>
      <c r="C10" s="18"/>
      <c r="D10" s="18">
        <v>263070</v>
      </c>
      <c r="E10" s="18">
        <f t="shared" si="3"/>
        <v>-263070</v>
      </c>
      <c r="F10" s="19">
        <v>7488700</v>
      </c>
      <c r="G10" s="19">
        <v>1773218</v>
      </c>
      <c r="H10" s="19">
        <f t="shared" si="4"/>
        <v>5715482</v>
      </c>
      <c r="I10" s="20">
        <v>9128400</v>
      </c>
      <c r="J10" s="20"/>
      <c r="K10" s="20">
        <f t="shared" si="5"/>
        <v>9128400</v>
      </c>
      <c r="L10" s="32">
        <v>150000</v>
      </c>
      <c r="M10" s="32"/>
      <c r="N10" s="21">
        <f t="shared" si="6"/>
        <v>150000</v>
      </c>
      <c r="O10" s="22">
        <v>2800000</v>
      </c>
      <c r="P10" s="22"/>
      <c r="Q10" s="22">
        <f t="shared" si="7"/>
        <v>2800000</v>
      </c>
      <c r="R10" s="19">
        <f t="shared" si="1"/>
        <v>17530812</v>
      </c>
      <c r="S10" s="17">
        <f t="shared" si="2"/>
        <v>2036288</v>
      </c>
      <c r="T10" s="17">
        <f aca="true" t="shared" si="8" ref="T10:T73">SUM(S10/B10)*100</f>
        <v>10.406692867108564</v>
      </c>
      <c r="U10" s="55" t="s">
        <v>124</v>
      </c>
    </row>
    <row r="11" spans="1:20" ht="27.75" customHeight="1">
      <c r="A11" s="23" t="s">
        <v>31</v>
      </c>
      <c r="B11" s="17">
        <v>16852127</v>
      </c>
      <c r="C11" s="18">
        <v>1309583</v>
      </c>
      <c r="D11" s="18">
        <v>598603</v>
      </c>
      <c r="E11" s="18">
        <f t="shared" si="3"/>
        <v>710980</v>
      </c>
      <c r="F11" s="19">
        <v>6102544</v>
      </c>
      <c r="G11" s="19">
        <v>2043678.65</v>
      </c>
      <c r="H11" s="19">
        <f t="shared" si="4"/>
        <v>4058865.35</v>
      </c>
      <c r="I11" s="20">
        <v>8000000</v>
      </c>
      <c r="J11" s="20"/>
      <c r="K11" s="20">
        <f t="shared" si="5"/>
        <v>8000000</v>
      </c>
      <c r="L11" s="32">
        <v>1440000</v>
      </c>
      <c r="M11" s="32">
        <v>720000</v>
      </c>
      <c r="N11" s="21">
        <f t="shared" si="6"/>
        <v>720000</v>
      </c>
      <c r="O11" s="22"/>
      <c r="P11" s="22"/>
      <c r="Q11" s="22">
        <f t="shared" si="7"/>
        <v>0</v>
      </c>
      <c r="R11" s="19">
        <f t="shared" si="1"/>
        <v>13489845.35</v>
      </c>
      <c r="S11" s="17">
        <f t="shared" si="2"/>
        <v>3362281.65</v>
      </c>
      <c r="T11" s="17">
        <f t="shared" si="8"/>
        <v>19.951675239570648</v>
      </c>
    </row>
    <row r="12" spans="1:20" ht="27.75" customHeight="1">
      <c r="A12" s="23" t="s">
        <v>18</v>
      </c>
      <c r="B12" s="17">
        <v>8398812</v>
      </c>
      <c r="C12" s="18">
        <v>1471737</v>
      </c>
      <c r="D12" s="18">
        <v>697021</v>
      </c>
      <c r="E12" s="18">
        <f t="shared" si="3"/>
        <v>774716</v>
      </c>
      <c r="F12" s="19">
        <v>4633175</v>
      </c>
      <c r="G12" s="19">
        <v>1294266.4</v>
      </c>
      <c r="H12" s="19">
        <f t="shared" si="4"/>
        <v>3338908.6</v>
      </c>
      <c r="I12" s="20">
        <v>2125900</v>
      </c>
      <c r="J12" s="20">
        <v>25000</v>
      </c>
      <c r="K12" s="20">
        <f t="shared" si="5"/>
        <v>2100900</v>
      </c>
      <c r="L12" s="32">
        <v>168000</v>
      </c>
      <c r="M12" s="32">
        <v>84000</v>
      </c>
      <c r="N12" s="21">
        <f t="shared" si="6"/>
        <v>84000</v>
      </c>
      <c r="O12" s="22"/>
      <c r="P12" s="22"/>
      <c r="Q12" s="22">
        <f t="shared" si="7"/>
        <v>0</v>
      </c>
      <c r="R12" s="19">
        <f t="shared" si="1"/>
        <v>6298524.6</v>
      </c>
      <c r="S12" s="17">
        <f t="shared" si="2"/>
        <v>2100287.4</v>
      </c>
      <c r="T12" s="17">
        <f t="shared" si="8"/>
        <v>25.006958126935093</v>
      </c>
    </row>
    <row r="13" spans="1:20" ht="27.75" customHeight="1">
      <c r="A13" s="23" t="s">
        <v>82</v>
      </c>
      <c r="B13" s="17">
        <v>4606540</v>
      </c>
      <c r="C13" s="18">
        <v>1309570</v>
      </c>
      <c r="D13" s="18">
        <v>627790</v>
      </c>
      <c r="E13" s="18">
        <f t="shared" si="3"/>
        <v>681780</v>
      </c>
      <c r="F13" s="19">
        <v>883970</v>
      </c>
      <c r="G13" s="19">
        <v>296351.49</v>
      </c>
      <c r="H13" s="19">
        <f t="shared" si="4"/>
        <v>587618.51</v>
      </c>
      <c r="I13" s="20">
        <v>854000</v>
      </c>
      <c r="J13" s="20"/>
      <c r="K13" s="20">
        <f t="shared" si="5"/>
        <v>854000</v>
      </c>
      <c r="L13" s="32">
        <v>1559000</v>
      </c>
      <c r="M13" s="32">
        <v>247000</v>
      </c>
      <c r="N13" s="21">
        <f t="shared" si="6"/>
        <v>1312000</v>
      </c>
      <c r="O13" s="22"/>
      <c r="P13" s="22"/>
      <c r="Q13" s="22">
        <f t="shared" si="7"/>
        <v>0</v>
      </c>
      <c r="R13" s="19">
        <f t="shared" si="1"/>
        <v>3435398.51</v>
      </c>
      <c r="S13" s="17">
        <f t="shared" si="2"/>
        <v>1171141.49</v>
      </c>
      <c r="T13" s="17">
        <f t="shared" si="8"/>
        <v>25.423452092025684</v>
      </c>
    </row>
    <row r="14" spans="1:20" ht="27.75" customHeight="1">
      <c r="A14" s="23" t="s">
        <v>47</v>
      </c>
      <c r="B14" s="17">
        <v>4332816</v>
      </c>
      <c r="C14" s="18">
        <v>606720</v>
      </c>
      <c r="D14" s="18">
        <v>297960</v>
      </c>
      <c r="E14" s="18">
        <f t="shared" si="3"/>
        <v>308760</v>
      </c>
      <c r="F14" s="19">
        <v>2118096</v>
      </c>
      <c r="G14" s="19">
        <v>554660.21</v>
      </c>
      <c r="H14" s="19">
        <f t="shared" si="4"/>
        <v>1563435.79</v>
      </c>
      <c r="I14" s="20">
        <v>1608000</v>
      </c>
      <c r="J14" s="20">
        <v>250000</v>
      </c>
      <c r="K14" s="20">
        <f t="shared" si="5"/>
        <v>1358000</v>
      </c>
      <c r="L14" s="32"/>
      <c r="M14" s="32"/>
      <c r="N14" s="21">
        <f t="shared" si="6"/>
        <v>0</v>
      </c>
      <c r="O14" s="22"/>
      <c r="P14" s="22"/>
      <c r="Q14" s="22">
        <f t="shared" si="7"/>
        <v>0</v>
      </c>
      <c r="R14" s="19">
        <f t="shared" si="1"/>
        <v>3230195.79</v>
      </c>
      <c r="S14" s="17">
        <f t="shared" si="2"/>
        <v>1102620.21</v>
      </c>
      <c r="T14" s="17">
        <f t="shared" si="8"/>
        <v>25.448119883235286</v>
      </c>
    </row>
    <row r="15" spans="1:20" ht="27.75" customHeight="1">
      <c r="A15" s="23" t="s">
        <v>44</v>
      </c>
      <c r="B15" s="17">
        <v>4189312</v>
      </c>
      <c r="C15" s="18">
        <v>1439640</v>
      </c>
      <c r="D15" s="18">
        <v>719820</v>
      </c>
      <c r="E15" s="18">
        <f t="shared" si="3"/>
        <v>719820</v>
      </c>
      <c r="F15" s="19">
        <v>910672</v>
      </c>
      <c r="G15" s="19">
        <v>274545.57</v>
      </c>
      <c r="H15" s="19">
        <f t="shared" si="4"/>
        <v>636126.4299999999</v>
      </c>
      <c r="I15" s="20"/>
      <c r="J15" s="20"/>
      <c r="K15" s="20">
        <f t="shared" si="5"/>
        <v>0</v>
      </c>
      <c r="L15" s="32">
        <v>1839000</v>
      </c>
      <c r="M15" s="32">
        <v>78000</v>
      </c>
      <c r="N15" s="21">
        <f t="shared" si="6"/>
        <v>1761000</v>
      </c>
      <c r="O15" s="22"/>
      <c r="P15" s="22"/>
      <c r="Q15" s="22">
        <f t="shared" si="7"/>
        <v>0</v>
      </c>
      <c r="R15" s="19">
        <f t="shared" si="1"/>
        <v>3116946.4299999997</v>
      </c>
      <c r="S15" s="17">
        <f t="shared" si="2"/>
        <v>1072365.57</v>
      </c>
      <c r="T15" s="17">
        <f t="shared" si="8"/>
        <v>25.597653504919187</v>
      </c>
    </row>
    <row r="16" spans="1:20" ht="27.75" customHeight="1">
      <c r="A16" s="23" t="s">
        <v>121</v>
      </c>
      <c r="B16" s="17">
        <v>4501670</v>
      </c>
      <c r="C16" s="18">
        <v>1424880</v>
      </c>
      <c r="D16" s="18">
        <v>681120</v>
      </c>
      <c r="E16" s="18">
        <f t="shared" si="3"/>
        <v>743760</v>
      </c>
      <c r="F16" s="19">
        <v>846790</v>
      </c>
      <c r="G16" s="19">
        <v>261020.09</v>
      </c>
      <c r="H16" s="19">
        <f t="shared" si="4"/>
        <v>585769.91</v>
      </c>
      <c r="I16" s="20"/>
      <c r="J16" s="20"/>
      <c r="K16" s="20">
        <f t="shared" si="5"/>
        <v>0</v>
      </c>
      <c r="L16" s="32">
        <v>2230000</v>
      </c>
      <c r="M16" s="32">
        <v>244000</v>
      </c>
      <c r="N16" s="21">
        <f t="shared" si="6"/>
        <v>1986000</v>
      </c>
      <c r="O16" s="22"/>
      <c r="P16" s="22"/>
      <c r="Q16" s="22">
        <f t="shared" si="7"/>
        <v>0</v>
      </c>
      <c r="R16" s="19">
        <f t="shared" si="1"/>
        <v>3315529.91</v>
      </c>
      <c r="S16" s="17">
        <f t="shared" si="2"/>
        <v>1186140.0899999999</v>
      </c>
      <c r="T16" s="17">
        <f t="shared" si="8"/>
        <v>26.34889030071062</v>
      </c>
    </row>
    <row r="17" spans="1:20" ht="27.75" customHeight="1">
      <c r="A17" s="23" t="s">
        <v>97</v>
      </c>
      <c r="B17" s="17">
        <v>4284654</v>
      </c>
      <c r="C17" s="18">
        <v>1438620</v>
      </c>
      <c r="D17" s="18">
        <v>719310</v>
      </c>
      <c r="E17" s="18">
        <f t="shared" si="3"/>
        <v>719310</v>
      </c>
      <c r="F17" s="19">
        <v>714034</v>
      </c>
      <c r="G17" s="19">
        <v>238394.42</v>
      </c>
      <c r="H17" s="19">
        <f t="shared" si="4"/>
        <v>475639.57999999996</v>
      </c>
      <c r="I17" s="20">
        <v>1092000</v>
      </c>
      <c r="J17" s="20"/>
      <c r="K17" s="20">
        <f t="shared" si="5"/>
        <v>1092000</v>
      </c>
      <c r="L17" s="32">
        <v>1040000</v>
      </c>
      <c r="M17" s="32">
        <v>176000</v>
      </c>
      <c r="N17" s="21">
        <f t="shared" si="6"/>
        <v>864000</v>
      </c>
      <c r="O17" s="22"/>
      <c r="P17" s="22"/>
      <c r="Q17" s="22">
        <f t="shared" si="7"/>
        <v>0</v>
      </c>
      <c r="R17" s="19">
        <f t="shared" si="1"/>
        <v>3150949.58</v>
      </c>
      <c r="S17" s="17">
        <f t="shared" si="2"/>
        <v>1133704.42</v>
      </c>
      <c r="T17" s="17">
        <f t="shared" si="8"/>
        <v>26.45964925055792</v>
      </c>
    </row>
    <row r="18" spans="1:20" ht="27.75" customHeight="1">
      <c r="A18" s="23" t="s">
        <v>84</v>
      </c>
      <c r="B18" s="17">
        <v>3165590</v>
      </c>
      <c r="C18" s="18">
        <v>868020</v>
      </c>
      <c r="D18" s="18">
        <v>394790</v>
      </c>
      <c r="E18" s="18">
        <f t="shared" si="3"/>
        <v>473230</v>
      </c>
      <c r="F18" s="19">
        <v>746570</v>
      </c>
      <c r="G18" s="19">
        <v>241467.64</v>
      </c>
      <c r="H18" s="19">
        <f t="shared" si="4"/>
        <v>505102.36</v>
      </c>
      <c r="I18" s="20"/>
      <c r="J18" s="20"/>
      <c r="K18" s="20">
        <f t="shared" si="5"/>
        <v>0</v>
      </c>
      <c r="L18" s="32">
        <v>1551000</v>
      </c>
      <c r="M18" s="32">
        <v>232000</v>
      </c>
      <c r="N18" s="21">
        <f t="shared" si="6"/>
        <v>1319000</v>
      </c>
      <c r="O18" s="22"/>
      <c r="P18" s="22"/>
      <c r="Q18" s="22">
        <f t="shared" si="7"/>
        <v>0</v>
      </c>
      <c r="R18" s="19">
        <f t="shared" si="1"/>
        <v>2297332.36</v>
      </c>
      <c r="S18" s="17">
        <f t="shared" si="2"/>
        <v>868257.64</v>
      </c>
      <c r="T18" s="17">
        <f t="shared" si="8"/>
        <v>27.427987831652235</v>
      </c>
    </row>
    <row r="19" spans="1:20" ht="27.75" customHeight="1">
      <c r="A19" s="23" t="s">
        <v>43</v>
      </c>
      <c r="B19" s="17">
        <v>6596020</v>
      </c>
      <c r="C19" s="18">
        <v>2558700</v>
      </c>
      <c r="D19" s="18">
        <v>1198455</v>
      </c>
      <c r="E19" s="18">
        <f t="shared" si="3"/>
        <v>1360245</v>
      </c>
      <c r="F19" s="19">
        <v>884820</v>
      </c>
      <c r="G19" s="19">
        <v>342238.68</v>
      </c>
      <c r="H19" s="19">
        <f t="shared" si="4"/>
        <v>542581.3200000001</v>
      </c>
      <c r="I19" s="20">
        <v>36500</v>
      </c>
      <c r="J19" s="20">
        <v>36500</v>
      </c>
      <c r="K19" s="20">
        <f t="shared" si="5"/>
        <v>0</v>
      </c>
      <c r="L19" s="32">
        <v>3116000</v>
      </c>
      <c r="M19" s="32">
        <v>234000</v>
      </c>
      <c r="N19" s="21">
        <f t="shared" si="6"/>
        <v>2882000</v>
      </c>
      <c r="O19" s="22"/>
      <c r="P19" s="22"/>
      <c r="Q19" s="22">
        <f t="shared" si="7"/>
        <v>0</v>
      </c>
      <c r="R19" s="19">
        <f t="shared" si="1"/>
        <v>4784826.32</v>
      </c>
      <c r="S19" s="17">
        <f t="shared" si="2"/>
        <v>1811193.68</v>
      </c>
      <c r="T19" s="17">
        <f t="shared" si="8"/>
        <v>27.458887025812533</v>
      </c>
    </row>
    <row r="20" spans="1:20" ht="27.75" customHeight="1">
      <c r="A20" s="23" t="s">
        <v>22</v>
      </c>
      <c r="B20" s="17">
        <v>3801284</v>
      </c>
      <c r="C20" s="18">
        <v>623424</v>
      </c>
      <c r="D20" s="18">
        <v>292994</v>
      </c>
      <c r="E20" s="18">
        <f t="shared" si="3"/>
        <v>330430</v>
      </c>
      <c r="F20" s="19">
        <v>3177860</v>
      </c>
      <c r="G20" s="19">
        <v>774736.25</v>
      </c>
      <c r="H20" s="19">
        <f t="shared" si="4"/>
        <v>2403123.75</v>
      </c>
      <c r="I20" s="20"/>
      <c r="J20" s="20"/>
      <c r="K20" s="20">
        <f t="shared" si="5"/>
        <v>0</v>
      </c>
      <c r="L20" s="32"/>
      <c r="M20" s="32"/>
      <c r="N20" s="21">
        <f t="shared" si="6"/>
        <v>0</v>
      </c>
      <c r="O20" s="22"/>
      <c r="P20" s="22"/>
      <c r="Q20" s="22">
        <f t="shared" si="7"/>
        <v>0</v>
      </c>
      <c r="R20" s="19">
        <f t="shared" si="1"/>
        <v>2733553.75</v>
      </c>
      <c r="S20" s="17">
        <f t="shared" si="2"/>
        <v>1067730.25</v>
      </c>
      <c r="T20" s="17">
        <f t="shared" si="8"/>
        <v>28.08867345875762</v>
      </c>
    </row>
    <row r="21" spans="1:20" ht="27.75" customHeight="1">
      <c r="A21" s="23" t="s">
        <v>68</v>
      </c>
      <c r="B21" s="17">
        <v>3908014</v>
      </c>
      <c r="C21" s="18">
        <v>1527966</v>
      </c>
      <c r="D21" s="18">
        <v>704972</v>
      </c>
      <c r="E21" s="18">
        <f t="shared" si="3"/>
        <v>822994</v>
      </c>
      <c r="F21" s="19">
        <v>941448</v>
      </c>
      <c r="G21" s="19">
        <v>215621.7</v>
      </c>
      <c r="H21" s="19">
        <f t="shared" si="4"/>
        <v>725826.3</v>
      </c>
      <c r="I21" s="20">
        <v>84600</v>
      </c>
      <c r="J21" s="20"/>
      <c r="K21" s="20">
        <f t="shared" si="5"/>
        <v>84600</v>
      </c>
      <c r="L21" s="32">
        <v>1354000</v>
      </c>
      <c r="M21" s="32">
        <v>183000</v>
      </c>
      <c r="N21" s="21">
        <f t="shared" si="6"/>
        <v>1171000</v>
      </c>
      <c r="O21" s="22"/>
      <c r="P21" s="22"/>
      <c r="Q21" s="22">
        <f t="shared" si="7"/>
        <v>0</v>
      </c>
      <c r="R21" s="19">
        <f t="shared" si="1"/>
        <v>2804420.3</v>
      </c>
      <c r="S21" s="17">
        <f t="shared" si="2"/>
        <v>1103593.7</v>
      </c>
      <c r="T21" s="17">
        <f t="shared" si="8"/>
        <v>28.23924632818613</v>
      </c>
    </row>
    <row r="22" spans="1:20" ht="27.75" customHeight="1">
      <c r="A22" s="23" t="s">
        <v>76</v>
      </c>
      <c r="B22" s="17">
        <v>3331480</v>
      </c>
      <c r="C22" s="18">
        <v>1180530</v>
      </c>
      <c r="D22" s="18">
        <v>534225</v>
      </c>
      <c r="E22" s="18">
        <f t="shared" si="3"/>
        <v>646305</v>
      </c>
      <c r="F22" s="19">
        <v>777950</v>
      </c>
      <c r="G22" s="19">
        <v>298710.04</v>
      </c>
      <c r="H22" s="19">
        <f t="shared" si="4"/>
        <v>479239.96</v>
      </c>
      <c r="I22" s="20">
        <v>18000</v>
      </c>
      <c r="J22" s="20">
        <v>18000</v>
      </c>
      <c r="K22" s="20">
        <f t="shared" si="5"/>
        <v>0</v>
      </c>
      <c r="L22" s="32">
        <v>1355000</v>
      </c>
      <c r="M22" s="32">
        <v>96000</v>
      </c>
      <c r="N22" s="21">
        <f t="shared" si="6"/>
        <v>1259000</v>
      </c>
      <c r="O22" s="22"/>
      <c r="P22" s="22"/>
      <c r="Q22" s="22">
        <f t="shared" si="7"/>
        <v>0</v>
      </c>
      <c r="R22" s="19">
        <f t="shared" si="1"/>
        <v>2384544.96</v>
      </c>
      <c r="S22" s="17">
        <f t="shared" si="2"/>
        <v>946935.04</v>
      </c>
      <c r="T22" s="17">
        <f t="shared" si="8"/>
        <v>28.423854863303998</v>
      </c>
    </row>
    <row r="23" spans="1:20" ht="27.75" customHeight="1">
      <c r="A23" s="23" t="s">
        <v>95</v>
      </c>
      <c r="B23" s="17">
        <v>4167682</v>
      </c>
      <c r="C23" s="18">
        <v>1655940</v>
      </c>
      <c r="D23" s="18">
        <v>778120</v>
      </c>
      <c r="E23" s="18">
        <f t="shared" si="3"/>
        <v>877820</v>
      </c>
      <c r="F23" s="19">
        <v>868742</v>
      </c>
      <c r="G23" s="19">
        <v>166065.65</v>
      </c>
      <c r="H23" s="19">
        <f t="shared" si="4"/>
        <v>702676.35</v>
      </c>
      <c r="I23" s="20"/>
      <c r="J23" s="20"/>
      <c r="K23" s="20">
        <f t="shared" si="5"/>
        <v>0</v>
      </c>
      <c r="L23" s="32">
        <v>1643000</v>
      </c>
      <c r="M23" s="32">
        <v>247000</v>
      </c>
      <c r="N23" s="21">
        <f t="shared" si="6"/>
        <v>1396000</v>
      </c>
      <c r="O23" s="22"/>
      <c r="P23" s="22"/>
      <c r="Q23" s="22">
        <f t="shared" si="7"/>
        <v>0</v>
      </c>
      <c r="R23" s="19">
        <f t="shared" si="1"/>
        <v>2976496.35</v>
      </c>
      <c r="S23" s="17">
        <f t="shared" si="2"/>
        <v>1191185.65</v>
      </c>
      <c r="T23" s="17">
        <f t="shared" si="8"/>
        <v>28.58149086230667</v>
      </c>
    </row>
    <row r="24" spans="1:20" ht="27.75" customHeight="1">
      <c r="A24" s="23" t="s">
        <v>64</v>
      </c>
      <c r="B24" s="17">
        <v>3449340</v>
      </c>
      <c r="C24" s="18">
        <v>1383030</v>
      </c>
      <c r="D24" s="18">
        <v>688965</v>
      </c>
      <c r="E24" s="18">
        <f t="shared" si="3"/>
        <v>694065</v>
      </c>
      <c r="F24" s="19">
        <v>760310</v>
      </c>
      <c r="G24" s="19">
        <v>217518.04</v>
      </c>
      <c r="H24" s="19">
        <f t="shared" si="4"/>
        <v>542791.96</v>
      </c>
      <c r="I24" s="20"/>
      <c r="J24" s="20"/>
      <c r="K24" s="20">
        <f t="shared" si="5"/>
        <v>0</v>
      </c>
      <c r="L24" s="32">
        <v>1306000</v>
      </c>
      <c r="M24" s="32">
        <v>84000</v>
      </c>
      <c r="N24" s="21">
        <f t="shared" si="6"/>
        <v>1222000</v>
      </c>
      <c r="O24" s="22"/>
      <c r="P24" s="22"/>
      <c r="Q24" s="22">
        <f t="shared" si="7"/>
        <v>0</v>
      </c>
      <c r="R24" s="19">
        <f t="shared" si="1"/>
        <v>2458856.96</v>
      </c>
      <c r="S24" s="17">
        <f t="shared" si="2"/>
        <v>990483.04</v>
      </c>
      <c r="T24" s="17">
        <f t="shared" si="8"/>
        <v>28.715146665738956</v>
      </c>
    </row>
    <row r="25" spans="1:20" ht="27.75" customHeight="1">
      <c r="A25" s="23" t="s">
        <v>127</v>
      </c>
      <c r="B25" s="17">
        <v>15144949</v>
      </c>
      <c r="C25" s="18"/>
      <c r="D25" s="18">
        <v>1498654</v>
      </c>
      <c r="E25" s="18">
        <f t="shared" si="3"/>
        <v>-1498654</v>
      </c>
      <c r="F25" s="19">
        <v>8782849</v>
      </c>
      <c r="G25" s="19">
        <v>2855746.72</v>
      </c>
      <c r="H25" s="19">
        <f t="shared" si="4"/>
        <v>5927102.279999999</v>
      </c>
      <c r="I25" s="20">
        <v>6362100</v>
      </c>
      <c r="J25" s="20"/>
      <c r="K25" s="20">
        <f t="shared" si="5"/>
        <v>6362100</v>
      </c>
      <c r="L25" s="32"/>
      <c r="M25" s="32"/>
      <c r="N25" s="21">
        <f t="shared" si="6"/>
        <v>0</v>
      </c>
      <c r="O25" s="22"/>
      <c r="P25" s="22"/>
      <c r="Q25" s="22">
        <f t="shared" si="7"/>
        <v>0</v>
      </c>
      <c r="R25" s="19">
        <f t="shared" si="1"/>
        <v>10790548.28</v>
      </c>
      <c r="S25" s="17">
        <f t="shared" si="2"/>
        <v>4354400.720000001</v>
      </c>
      <c r="T25" s="17">
        <f t="shared" si="8"/>
        <v>28.751504676575674</v>
      </c>
    </row>
    <row r="26" spans="1:20" ht="27.75" customHeight="1">
      <c r="A26" s="23" t="s">
        <v>119</v>
      </c>
      <c r="B26" s="17">
        <v>4089162</v>
      </c>
      <c r="C26" s="18">
        <v>1617570</v>
      </c>
      <c r="D26" s="18">
        <v>770670</v>
      </c>
      <c r="E26" s="18">
        <f t="shared" si="3"/>
        <v>846900</v>
      </c>
      <c r="F26" s="19">
        <v>842592</v>
      </c>
      <c r="G26" s="19">
        <v>266491.79</v>
      </c>
      <c r="H26" s="19">
        <f t="shared" si="4"/>
        <v>576100.21</v>
      </c>
      <c r="I26" s="20"/>
      <c r="J26" s="20"/>
      <c r="K26" s="20">
        <f t="shared" si="5"/>
        <v>0</v>
      </c>
      <c r="L26" s="32">
        <v>1629000</v>
      </c>
      <c r="M26" s="32">
        <v>144000</v>
      </c>
      <c r="N26" s="21">
        <f t="shared" si="6"/>
        <v>1485000</v>
      </c>
      <c r="O26" s="22"/>
      <c r="P26" s="22"/>
      <c r="Q26" s="22">
        <f t="shared" si="7"/>
        <v>0</v>
      </c>
      <c r="R26" s="19">
        <f t="shared" si="1"/>
        <v>2908000.21</v>
      </c>
      <c r="S26" s="17">
        <f t="shared" si="2"/>
        <v>1181161.79</v>
      </c>
      <c r="T26" s="17">
        <f t="shared" si="8"/>
        <v>28.885179652946007</v>
      </c>
    </row>
    <row r="27" spans="1:20" ht="27.75" customHeight="1">
      <c r="A27" s="23" t="s">
        <v>105</v>
      </c>
      <c r="B27" s="17">
        <v>3435530</v>
      </c>
      <c r="C27" s="18">
        <v>1246510</v>
      </c>
      <c r="D27" s="18">
        <v>578505</v>
      </c>
      <c r="E27" s="18">
        <f t="shared" si="3"/>
        <v>668005</v>
      </c>
      <c r="F27" s="19">
        <v>811020</v>
      </c>
      <c r="G27" s="19">
        <v>221584.17</v>
      </c>
      <c r="H27" s="19">
        <f t="shared" si="4"/>
        <v>589435.83</v>
      </c>
      <c r="I27" s="20"/>
      <c r="J27" s="20"/>
      <c r="K27" s="20">
        <f t="shared" si="5"/>
        <v>0</v>
      </c>
      <c r="L27" s="32">
        <v>1378000</v>
      </c>
      <c r="M27" s="32">
        <v>199000</v>
      </c>
      <c r="N27" s="21">
        <f t="shared" si="6"/>
        <v>1179000</v>
      </c>
      <c r="O27" s="22"/>
      <c r="P27" s="22"/>
      <c r="Q27" s="22">
        <f t="shared" si="7"/>
        <v>0</v>
      </c>
      <c r="R27" s="19">
        <f t="shared" si="1"/>
        <v>2436440.83</v>
      </c>
      <c r="S27" s="17">
        <f t="shared" si="2"/>
        <v>999089.17</v>
      </c>
      <c r="T27" s="17">
        <f t="shared" si="8"/>
        <v>29.081078319793452</v>
      </c>
    </row>
    <row r="28" spans="1:20" ht="27.75" customHeight="1">
      <c r="A28" s="23" t="s">
        <v>62</v>
      </c>
      <c r="B28" s="17">
        <v>2629214</v>
      </c>
      <c r="C28" s="18">
        <v>824400</v>
      </c>
      <c r="D28" s="18">
        <v>412200</v>
      </c>
      <c r="E28" s="18">
        <f t="shared" si="3"/>
        <v>412200</v>
      </c>
      <c r="F28" s="19">
        <v>690814</v>
      </c>
      <c r="G28" s="19">
        <v>232171.61</v>
      </c>
      <c r="H28" s="19">
        <f t="shared" si="4"/>
        <v>458642.39</v>
      </c>
      <c r="I28" s="20"/>
      <c r="J28" s="20"/>
      <c r="K28" s="20">
        <f t="shared" si="5"/>
        <v>0</v>
      </c>
      <c r="L28" s="32">
        <v>1114000</v>
      </c>
      <c r="M28" s="32">
        <v>123000</v>
      </c>
      <c r="N28" s="21">
        <f t="shared" si="6"/>
        <v>991000</v>
      </c>
      <c r="O28" s="22"/>
      <c r="P28" s="22"/>
      <c r="Q28" s="22">
        <f t="shared" si="7"/>
        <v>0</v>
      </c>
      <c r="R28" s="19">
        <f t="shared" si="1"/>
        <v>1861842.3900000001</v>
      </c>
      <c r="S28" s="17">
        <f t="shared" si="2"/>
        <v>767371.61</v>
      </c>
      <c r="T28" s="17">
        <f t="shared" si="8"/>
        <v>29.186350369349928</v>
      </c>
    </row>
    <row r="29" spans="1:20" ht="27.75" customHeight="1">
      <c r="A29" s="23" t="s">
        <v>16</v>
      </c>
      <c r="B29" s="17">
        <v>10547952</v>
      </c>
      <c r="C29" s="18">
        <v>2736624</v>
      </c>
      <c r="D29" s="18">
        <v>1322319</v>
      </c>
      <c r="E29" s="18">
        <f t="shared" si="3"/>
        <v>1414305</v>
      </c>
      <c r="F29" s="19">
        <v>5328328</v>
      </c>
      <c r="G29" s="19">
        <v>1676121.69</v>
      </c>
      <c r="H29" s="19">
        <f t="shared" si="4"/>
        <v>3652206.31</v>
      </c>
      <c r="I29" s="20">
        <v>2315000</v>
      </c>
      <c r="J29" s="20"/>
      <c r="K29" s="20">
        <f t="shared" si="5"/>
        <v>2315000</v>
      </c>
      <c r="L29" s="32">
        <v>168000</v>
      </c>
      <c r="M29" s="32">
        <v>84000</v>
      </c>
      <c r="N29" s="21">
        <f t="shared" si="6"/>
        <v>84000</v>
      </c>
      <c r="O29" s="22"/>
      <c r="P29" s="22"/>
      <c r="Q29" s="22">
        <f t="shared" si="7"/>
        <v>0</v>
      </c>
      <c r="R29" s="19">
        <f t="shared" si="1"/>
        <v>7465511.3100000005</v>
      </c>
      <c r="S29" s="17">
        <f t="shared" si="2"/>
        <v>3082440.69</v>
      </c>
      <c r="T29" s="17">
        <f t="shared" si="8"/>
        <v>29.223120184847257</v>
      </c>
    </row>
    <row r="30" spans="1:20" ht="27.75" customHeight="1">
      <c r="A30" s="23" t="s">
        <v>19</v>
      </c>
      <c r="B30" s="17">
        <v>6541507</v>
      </c>
      <c r="C30" s="18">
        <v>1170417</v>
      </c>
      <c r="D30" s="18">
        <v>562212</v>
      </c>
      <c r="E30" s="18">
        <f t="shared" si="3"/>
        <v>608205</v>
      </c>
      <c r="F30" s="19">
        <v>3555090</v>
      </c>
      <c r="G30" s="19">
        <v>1250488.78</v>
      </c>
      <c r="H30" s="19">
        <f t="shared" si="4"/>
        <v>2304601.2199999997</v>
      </c>
      <c r="I30" s="20">
        <v>1600000</v>
      </c>
      <c r="J30" s="20"/>
      <c r="K30" s="20">
        <f t="shared" si="5"/>
        <v>1600000</v>
      </c>
      <c r="L30" s="32">
        <v>216000</v>
      </c>
      <c r="M30" s="32">
        <v>108000</v>
      </c>
      <c r="N30" s="21">
        <f t="shared" si="6"/>
        <v>108000</v>
      </c>
      <c r="O30" s="22"/>
      <c r="P30" s="22"/>
      <c r="Q30" s="22">
        <f t="shared" si="7"/>
        <v>0</v>
      </c>
      <c r="R30" s="19">
        <f t="shared" si="1"/>
        <v>4620806.22</v>
      </c>
      <c r="S30" s="17">
        <f t="shared" si="2"/>
        <v>1920700.78</v>
      </c>
      <c r="T30" s="17">
        <f t="shared" si="8"/>
        <v>29.3617476829116</v>
      </c>
    </row>
    <row r="31" spans="1:20" ht="27.75" customHeight="1">
      <c r="A31" s="23" t="s">
        <v>115</v>
      </c>
      <c r="B31" s="17">
        <v>2568306</v>
      </c>
      <c r="C31" s="18">
        <v>872620</v>
      </c>
      <c r="D31" s="18">
        <v>419260</v>
      </c>
      <c r="E31" s="18">
        <f t="shared" si="3"/>
        <v>453360</v>
      </c>
      <c r="F31" s="19">
        <v>865686</v>
      </c>
      <c r="G31" s="19">
        <v>353154.79</v>
      </c>
      <c r="H31" s="19">
        <f t="shared" si="4"/>
        <v>512531.21</v>
      </c>
      <c r="I31" s="20"/>
      <c r="J31" s="20"/>
      <c r="K31" s="20">
        <f t="shared" si="5"/>
        <v>0</v>
      </c>
      <c r="L31" s="32">
        <v>830000</v>
      </c>
      <c r="M31" s="32"/>
      <c r="N31" s="21">
        <f t="shared" si="6"/>
        <v>830000</v>
      </c>
      <c r="O31" s="22"/>
      <c r="P31" s="22"/>
      <c r="Q31" s="22">
        <f t="shared" si="7"/>
        <v>0</v>
      </c>
      <c r="R31" s="19">
        <f t="shared" si="1"/>
        <v>1795891.21</v>
      </c>
      <c r="S31" s="17">
        <f t="shared" si="2"/>
        <v>772414.79</v>
      </c>
      <c r="T31" s="17">
        <f t="shared" si="8"/>
        <v>30.074873866276057</v>
      </c>
    </row>
    <row r="32" spans="1:20" ht="27.75" customHeight="1">
      <c r="A32" s="23" t="s">
        <v>61</v>
      </c>
      <c r="B32" s="17">
        <v>4677486</v>
      </c>
      <c r="C32" s="18">
        <v>1993830</v>
      </c>
      <c r="D32" s="18">
        <v>996915</v>
      </c>
      <c r="E32" s="18">
        <f t="shared" si="3"/>
        <v>996915</v>
      </c>
      <c r="F32" s="19">
        <v>956756</v>
      </c>
      <c r="G32" s="19">
        <v>328419.31</v>
      </c>
      <c r="H32" s="19">
        <f t="shared" si="4"/>
        <v>628336.69</v>
      </c>
      <c r="I32" s="20">
        <v>1558900</v>
      </c>
      <c r="J32" s="20"/>
      <c r="K32" s="20">
        <f t="shared" si="5"/>
        <v>1558900</v>
      </c>
      <c r="L32" s="32">
        <v>168000</v>
      </c>
      <c r="M32" s="32">
        <v>84000</v>
      </c>
      <c r="N32" s="21">
        <f t="shared" si="6"/>
        <v>84000</v>
      </c>
      <c r="O32" s="22"/>
      <c r="P32" s="22"/>
      <c r="Q32" s="22">
        <f t="shared" si="7"/>
        <v>0</v>
      </c>
      <c r="R32" s="19">
        <f t="shared" si="1"/>
        <v>3268151.69</v>
      </c>
      <c r="S32" s="17">
        <f t="shared" si="2"/>
        <v>1409334.31</v>
      </c>
      <c r="T32" s="17">
        <f t="shared" si="8"/>
        <v>30.130166290182377</v>
      </c>
    </row>
    <row r="33" spans="1:20" ht="27.75" customHeight="1">
      <c r="A33" s="23" t="s">
        <v>73</v>
      </c>
      <c r="B33" s="17">
        <v>3692806</v>
      </c>
      <c r="C33" s="18">
        <v>1402200</v>
      </c>
      <c r="D33" s="18">
        <v>613814</v>
      </c>
      <c r="E33" s="18">
        <f t="shared" si="3"/>
        <v>788386</v>
      </c>
      <c r="F33" s="19">
        <v>869606</v>
      </c>
      <c r="G33" s="19">
        <v>417832.47</v>
      </c>
      <c r="H33" s="19">
        <f t="shared" si="4"/>
        <v>451773.53</v>
      </c>
      <c r="I33" s="20"/>
      <c r="J33" s="20"/>
      <c r="K33" s="20">
        <f t="shared" si="5"/>
        <v>0</v>
      </c>
      <c r="L33" s="32">
        <v>1421000</v>
      </c>
      <c r="M33" s="32">
        <v>84000</v>
      </c>
      <c r="N33" s="21">
        <f t="shared" si="6"/>
        <v>1337000</v>
      </c>
      <c r="O33" s="22"/>
      <c r="P33" s="22"/>
      <c r="Q33" s="22">
        <f t="shared" si="7"/>
        <v>0</v>
      </c>
      <c r="R33" s="19">
        <f t="shared" si="1"/>
        <v>2577159.5300000003</v>
      </c>
      <c r="S33" s="17">
        <f t="shared" si="2"/>
        <v>1115646.47</v>
      </c>
      <c r="T33" s="17">
        <f t="shared" si="8"/>
        <v>30.211347955998768</v>
      </c>
    </row>
    <row r="34" spans="1:20" ht="27.75" customHeight="1">
      <c r="A34" s="23" t="s">
        <v>106</v>
      </c>
      <c r="B34" s="17">
        <v>3230080</v>
      </c>
      <c r="C34" s="18">
        <v>1253660</v>
      </c>
      <c r="D34" s="18">
        <v>608240</v>
      </c>
      <c r="E34" s="18">
        <f t="shared" si="3"/>
        <v>645420</v>
      </c>
      <c r="F34" s="19">
        <v>707120</v>
      </c>
      <c r="G34" s="19">
        <v>244776.17</v>
      </c>
      <c r="H34" s="19">
        <f t="shared" si="4"/>
        <v>462343.82999999996</v>
      </c>
      <c r="I34" s="20">
        <v>15300</v>
      </c>
      <c r="J34" s="20">
        <v>15300</v>
      </c>
      <c r="K34" s="20">
        <f t="shared" si="5"/>
        <v>0</v>
      </c>
      <c r="L34" s="32">
        <v>1254000</v>
      </c>
      <c r="M34" s="32">
        <v>108000</v>
      </c>
      <c r="N34" s="21">
        <f t="shared" si="6"/>
        <v>1146000</v>
      </c>
      <c r="O34" s="22"/>
      <c r="P34" s="22"/>
      <c r="Q34" s="22">
        <f t="shared" si="7"/>
        <v>0</v>
      </c>
      <c r="R34" s="19">
        <f t="shared" si="1"/>
        <v>2253763.83</v>
      </c>
      <c r="S34" s="17">
        <f t="shared" si="2"/>
        <v>976316.17</v>
      </c>
      <c r="T34" s="17">
        <f t="shared" si="8"/>
        <v>30.22575818555578</v>
      </c>
    </row>
    <row r="35" spans="1:20" ht="27.75" customHeight="1">
      <c r="A35" s="23" t="s">
        <v>96</v>
      </c>
      <c r="B35" s="17">
        <v>3070786</v>
      </c>
      <c r="C35" s="18">
        <v>1182960</v>
      </c>
      <c r="D35" s="18">
        <v>577227.46</v>
      </c>
      <c r="E35" s="18">
        <f t="shared" si="3"/>
        <v>605732.54</v>
      </c>
      <c r="F35" s="19">
        <v>736926</v>
      </c>
      <c r="G35" s="19">
        <v>244313.79</v>
      </c>
      <c r="H35" s="19">
        <f t="shared" si="4"/>
        <v>492612.20999999996</v>
      </c>
      <c r="I35" s="20">
        <v>8900</v>
      </c>
      <c r="J35" s="20">
        <v>8900</v>
      </c>
      <c r="K35" s="20">
        <f t="shared" si="5"/>
        <v>0</v>
      </c>
      <c r="L35" s="32">
        <v>1142000</v>
      </c>
      <c r="M35" s="32">
        <v>102000</v>
      </c>
      <c r="N35" s="21">
        <f t="shared" si="6"/>
        <v>1040000</v>
      </c>
      <c r="O35" s="22"/>
      <c r="P35" s="22"/>
      <c r="Q35" s="22">
        <f t="shared" si="7"/>
        <v>0</v>
      </c>
      <c r="R35" s="19">
        <f t="shared" si="1"/>
        <v>2138344.75</v>
      </c>
      <c r="S35" s="17">
        <f t="shared" si="2"/>
        <v>932441.25</v>
      </c>
      <c r="T35" s="17">
        <f t="shared" si="8"/>
        <v>30.364904946160365</v>
      </c>
    </row>
    <row r="36" spans="1:20" ht="27.75" customHeight="1">
      <c r="A36" s="23" t="s">
        <v>113</v>
      </c>
      <c r="B36" s="17">
        <v>3790310</v>
      </c>
      <c r="C36" s="18">
        <v>1349640</v>
      </c>
      <c r="D36" s="18">
        <v>649440</v>
      </c>
      <c r="E36" s="18">
        <f t="shared" si="3"/>
        <v>700200</v>
      </c>
      <c r="F36" s="19">
        <v>713670</v>
      </c>
      <c r="G36" s="19">
        <v>258469.92</v>
      </c>
      <c r="H36" s="19">
        <f t="shared" si="4"/>
        <v>455200.07999999996</v>
      </c>
      <c r="I36" s="20"/>
      <c r="J36" s="20"/>
      <c r="K36" s="20">
        <f t="shared" si="5"/>
        <v>0</v>
      </c>
      <c r="L36" s="32">
        <v>1727000</v>
      </c>
      <c r="M36" s="32">
        <v>244000</v>
      </c>
      <c r="N36" s="21">
        <f t="shared" si="6"/>
        <v>1483000</v>
      </c>
      <c r="O36" s="22"/>
      <c r="P36" s="22"/>
      <c r="Q36" s="22">
        <f t="shared" si="7"/>
        <v>0</v>
      </c>
      <c r="R36" s="19">
        <f t="shared" si="1"/>
        <v>2638400.08</v>
      </c>
      <c r="S36" s="17">
        <f t="shared" si="2"/>
        <v>1151909.92</v>
      </c>
      <c r="T36" s="17">
        <f t="shared" si="8"/>
        <v>30.390915782614087</v>
      </c>
    </row>
    <row r="37" spans="1:20" ht="27.75" customHeight="1">
      <c r="A37" s="23" t="s">
        <v>69</v>
      </c>
      <c r="B37" s="17">
        <v>3580502</v>
      </c>
      <c r="C37" s="18">
        <v>1506240</v>
      </c>
      <c r="D37" s="18">
        <v>714990</v>
      </c>
      <c r="E37" s="18">
        <f t="shared" si="3"/>
        <v>791250</v>
      </c>
      <c r="F37" s="19">
        <v>803262</v>
      </c>
      <c r="G37" s="19">
        <v>254005.97</v>
      </c>
      <c r="H37" s="19">
        <f t="shared" si="4"/>
        <v>549256.03</v>
      </c>
      <c r="I37" s="20"/>
      <c r="J37" s="20"/>
      <c r="K37" s="20">
        <f t="shared" si="5"/>
        <v>0</v>
      </c>
      <c r="L37" s="32">
        <v>1271000</v>
      </c>
      <c r="M37" s="32">
        <v>120000</v>
      </c>
      <c r="N37" s="21">
        <f t="shared" si="6"/>
        <v>1151000</v>
      </c>
      <c r="O37" s="22"/>
      <c r="P37" s="22"/>
      <c r="Q37" s="22">
        <f t="shared" si="7"/>
        <v>0</v>
      </c>
      <c r="R37" s="19">
        <f t="shared" si="1"/>
        <v>2491506.0300000003</v>
      </c>
      <c r="S37" s="17">
        <f t="shared" si="2"/>
        <v>1088995.97</v>
      </c>
      <c r="T37" s="17">
        <f t="shared" si="8"/>
        <v>30.41461700063287</v>
      </c>
    </row>
    <row r="38" spans="1:20" ht="27.75" customHeight="1">
      <c r="A38" s="23" t="s">
        <v>57</v>
      </c>
      <c r="B38" s="17">
        <v>3660070</v>
      </c>
      <c r="C38" s="18">
        <v>1422420</v>
      </c>
      <c r="D38" s="18">
        <v>690620</v>
      </c>
      <c r="E38" s="18">
        <f t="shared" si="3"/>
        <v>731800</v>
      </c>
      <c r="F38" s="19">
        <v>784650</v>
      </c>
      <c r="G38" s="19">
        <v>307700.13</v>
      </c>
      <c r="H38" s="19">
        <f t="shared" si="4"/>
        <v>476949.87</v>
      </c>
      <c r="I38" s="20"/>
      <c r="J38" s="20"/>
      <c r="K38" s="20">
        <f t="shared" si="5"/>
        <v>0</v>
      </c>
      <c r="L38" s="32">
        <v>1453000</v>
      </c>
      <c r="M38" s="32">
        <v>120000</v>
      </c>
      <c r="N38" s="21">
        <f t="shared" si="6"/>
        <v>1333000</v>
      </c>
      <c r="O38" s="22"/>
      <c r="P38" s="22"/>
      <c r="Q38" s="22">
        <f t="shared" si="7"/>
        <v>0</v>
      </c>
      <c r="R38" s="19">
        <f t="shared" si="1"/>
        <v>2541749.87</v>
      </c>
      <c r="S38" s="17">
        <f t="shared" si="2"/>
        <v>1118320.13</v>
      </c>
      <c r="T38" s="17">
        <f t="shared" si="8"/>
        <v>30.55461043094804</v>
      </c>
    </row>
    <row r="39" spans="1:20" ht="27.75" customHeight="1">
      <c r="A39" s="23" t="s">
        <v>13</v>
      </c>
      <c r="B39" s="17">
        <v>4186164</v>
      </c>
      <c r="C39" s="18">
        <v>1108138</v>
      </c>
      <c r="D39" s="18">
        <v>538738</v>
      </c>
      <c r="E39" s="18">
        <f t="shared" si="3"/>
        <v>569400</v>
      </c>
      <c r="F39" s="19">
        <v>1785626</v>
      </c>
      <c r="G39" s="19">
        <v>675280.36</v>
      </c>
      <c r="H39" s="19">
        <f t="shared" si="4"/>
        <v>1110345.6400000001</v>
      </c>
      <c r="I39" s="20">
        <v>1124400</v>
      </c>
      <c r="J39" s="20"/>
      <c r="K39" s="20">
        <f t="shared" si="5"/>
        <v>1124400</v>
      </c>
      <c r="L39" s="32">
        <v>168000</v>
      </c>
      <c r="M39" s="32">
        <v>84000</v>
      </c>
      <c r="N39" s="21">
        <f t="shared" si="6"/>
        <v>84000</v>
      </c>
      <c r="O39" s="22"/>
      <c r="P39" s="22"/>
      <c r="Q39" s="22">
        <f t="shared" si="7"/>
        <v>0</v>
      </c>
      <c r="R39" s="19">
        <f t="shared" si="1"/>
        <v>2888145.64</v>
      </c>
      <c r="S39" s="17">
        <f t="shared" si="2"/>
        <v>1298018.3599999999</v>
      </c>
      <c r="T39" s="17">
        <f t="shared" si="8"/>
        <v>31.007346104930427</v>
      </c>
    </row>
    <row r="40" spans="1:20" ht="27.75" customHeight="1">
      <c r="A40" s="23" t="s">
        <v>58</v>
      </c>
      <c r="B40" s="17">
        <v>4310745</v>
      </c>
      <c r="C40" s="18">
        <v>1502040</v>
      </c>
      <c r="D40" s="18">
        <v>732465</v>
      </c>
      <c r="E40" s="18">
        <f t="shared" si="3"/>
        <v>769575</v>
      </c>
      <c r="F40" s="19">
        <v>927705</v>
      </c>
      <c r="G40" s="19">
        <v>295346.95</v>
      </c>
      <c r="H40" s="19">
        <f t="shared" si="4"/>
        <v>632358.05</v>
      </c>
      <c r="I40" s="20"/>
      <c r="J40" s="20"/>
      <c r="K40" s="20">
        <f t="shared" si="5"/>
        <v>0</v>
      </c>
      <c r="L40" s="32">
        <v>1881000</v>
      </c>
      <c r="M40" s="32">
        <v>311450</v>
      </c>
      <c r="N40" s="21">
        <f t="shared" si="6"/>
        <v>1569550</v>
      </c>
      <c r="O40" s="22"/>
      <c r="P40" s="22"/>
      <c r="Q40" s="22">
        <f t="shared" si="7"/>
        <v>0</v>
      </c>
      <c r="R40" s="19">
        <f t="shared" si="1"/>
        <v>2971483.05</v>
      </c>
      <c r="S40" s="17">
        <f t="shared" si="2"/>
        <v>1339261.95</v>
      </c>
      <c r="T40" s="17">
        <f t="shared" si="8"/>
        <v>31.06799288754032</v>
      </c>
    </row>
    <row r="41" spans="1:20" ht="27.75" customHeight="1">
      <c r="A41" s="23" t="s">
        <v>111</v>
      </c>
      <c r="B41" s="17">
        <v>4137164</v>
      </c>
      <c r="C41" s="18">
        <v>1324200</v>
      </c>
      <c r="D41" s="18">
        <v>601775.68</v>
      </c>
      <c r="E41" s="18">
        <f t="shared" si="3"/>
        <v>722424.32</v>
      </c>
      <c r="F41" s="19">
        <v>757964</v>
      </c>
      <c r="G41" s="19">
        <v>293668.53</v>
      </c>
      <c r="H41" s="19">
        <f t="shared" si="4"/>
        <v>464295.47</v>
      </c>
      <c r="I41" s="20"/>
      <c r="J41" s="20"/>
      <c r="K41" s="20">
        <f t="shared" si="5"/>
        <v>0</v>
      </c>
      <c r="L41" s="32">
        <v>2055000</v>
      </c>
      <c r="M41" s="32">
        <v>404000</v>
      </c>
      <c r="N41" s="21">
        <f t="shared" si="6"/>
        <v>1651000</v>
      </c>
      <c r="O41" s="22"/>
      <c r="P41" s="22"/>
      <c r="Q41" s="22">
        <f t="shared" si="7"/>
        <v>0</v>
      </c>
      <c r="R41" s="19">
        <f t="shared" si="1"/>
        <v>2837719.79</v>
      </c>
      <c r="S41" s="17">
        <f t="shared" si="2"/>
        <v>1299444.21</v>
      </c>
      <c r="T41" s="17">
        <f t="shared" si="8"/>
        <v>31.40905726724877</v>
      </c>
    </row>
    <row r="42" spans="1:20" ht="27.75" customHeight="1">
      <c r="A42" s="23" t="s">
        <v>79</v>
      </c>
      <c r="B42" s="17">
        <v>3130627</v>
      </c>
      <c r="C42" s="18">
        <v>1267500</v>
      </c>
      <c r="D42" s="18">
        <v>601215</v>
      </c>
      <c r="E42" s="18">
        <f t="shared" si="3"/>
        <v>666285</v>
      </c>
      <c r="F42" s="19">
        <v>761127</v>
      </c>
      <c r="G42" s="19">
        <v>229627.1</v>
      </c>
      <c r="H42" s="19">
        <f t="shared" si="4"/>
        <v>531499.9</v>
      </c>
      <c r="I42" s="20"/>
      <c r="J42" s="20"/>
      <c r="K42" s="20">
        <f t="shared" si="5"/>
        <v>0</v>
      </c>
      <c r="L42" s="32">
        <v>1102000</v>
      </c>
      <c r="M42" s="32">
        <v>160000</v>
      </c>
      <c r="N42" s="21">
        <f t="shared" si="6"/>
        <v>942000</v>
      </c>
      <c r="O42" s="22"/>
      <c r="P42" s="22"/>
      <c r="Q42" s="22">
        <f t="shared" si="7"/>
        <v>0</v>
      </c>
      <c r="R42" s="19">
        <f t="shared" si="1"/>
        <v>2139784.9</v>
      </c>
      <c r="S42" s="17">
        <f t="shared" si="2"/>
        <v>990842.1</v>
      </c>
      <c r="T42" s="17">
        <f t="shared" si="8"/>
        <v>31.649957021389007</v>
      </c>
    </row>
    <row r="43" spans="1:20" ht="27.75" customHeight="1">
      <c r="A43" s="23" t="s">
        <v>49</v>
      </c>
      <c r="B43" s="17">
        <v>3279926</v>
      </c>
      <c r="C43" s="18">
        <v>1273380</v>
      </c>
      <c r="D43" s="18">
        <v>608490</v>
      </c>
      <c r="E43" s="18">
        <f t="shared" si="3"/>
        <v>664890</v>
      </c>
      <c r="F43" s="19">
        <v>916546</v>
      </c>
      <c r="G43" s="19">
        <v>311832.77</v>
      </c>
      <c r="H43" s="19">
        <f t="shared" si="4"/>
        <v>604713.23</v>
      </c>
      <c r="I43" s="20"/>
      <c r="J43" s="20"/>
      <c r="K43" s="20">
        <f t="shared" si="5"/>
        <v>0</v>
      </c>
      <c r="L43" s="32">
        <v>1090000</v>
      </c>
      <c r="M43" s="32">
        <v>123000</v>
      </c>
      <c r="N43" s="21">
        <f t="shared" si="6"/>
        <v>967000</v>
      </c>
      <c r="O43" s="22"/>
      <c r="P43" s="22"/>
      <c r="Q43" s="22">
        <f t="shared" si="7"/>
        <v>0</v>
      </c>
      <c r="R43" s="19">
        <f t="shared" si="1"/>
        <v>2236603.23</v>
      </c>
      <c r="S43" s="17">
        <f t="shared" si="2"/>
        <v>1043322.77</v>
      </c>
      <c r="T43" s="17">
        <f t="shared" si="8"/>
        <v>31.809338686299633</v>
      </c>
    </row>
    <row r="44" spans="1:20" ht="27.75" customHeight="1">
      <c r="A44" s="23" t="s">
        <v>52</v>
      </c>
      <c r="B44" s="17">
        <v>5849322</v>
      </c>
      <c r="C44" s="18">
        <v>919768</v>
      </c>
      <c r="D44" s="18">
        <v>448555</v>
      </c>
      <c r="E44" s="18">
        <f t="shared" si="3"/>
        <v>471213</v>
      </c>
      <c r="F44" s="19">
        <v>4725554</v>
      </c>
      <c r="G44" s="19">
        <v>1413637.13</v>
      </c>
      <c r="H44" s="19">
        <f t="shared" si="4"/>
        <v>3311916.87</v>
      </c>
      <c r="I44" s="20"/>
      <c r="J44" s="20"/>
      <c r="K44" s="20">
        <f t="shared" si="5"/>
        <v>0</v>
      </c>
      <c r="L44" s="32">
        <v>204000</v>
      </c>
      <c r="M44" s="32"/>
      <c r="N44" s="21">
        <f t="shared" si="6"/>
        <v>204000</v>
      </c>
      <c r="O44" s="22"/>
      <c r="P44" s="22"/>
      <c r="Q44" s="22">
        <f t="shared" si="7"/>
        <v>0</v>
      </c>
      <c r="R44" s="19">
        <f t="shared" si="1"/>
        <v>3987129.87</v>
      </c>
      <c r="S44" s="17">
        <f t="shared" si="2"/>
        <v>1862192.13</v>
      </c>
      <c r="T44" s="17">
        <f t="shared" si="8"/>
        <v>31.836033817252662</v>
      </c>
    </row>
    <row r="45" spans="1:20" ht="27.75" customHeight="1">
      <c r="A45" s="23" t="s">
        <v>12</v>
      </c>
      <c r="B45" s="17">
        <v>4577315</v>
      </c>
      <c r="C45" s="18">
        <v>1211427</v>
      </c>
      <c r="D45" s="18">
        <v>582717</v>
      </c>
      <c r="E45" s="18">
        <f t="shared" si="3"/>
        <v>628710</v>
      </c>
      <c r="F45" s="19">
        <v>3023388</v>
      </c>
      <c r="G45" s="19">
        <v>652515.01</v>
      </c>
      <c r="H45" s="19">
        <f t="shared" si="4"/>
        <v>2370872.99</v>
      </c>
      <c r="I45" s="20">
        <v>114500</v>
      </c>
      <c r="J45" s="20">
        <v>114500</v>
      </c>
      <c r="K45" s="20">
        <f t="shared" si="5"/>
        <v>0</v>
      </c>
      <c r="L45" s="32">
        <v>228000</v>
      </c>
      <c r="M45" s="32">
        <v>114000</v>
      </c>
      <c r="N45" s="21">
        <f t="shared" si="6"/>
        <v>114000</v>
      </c>
      <c r="O45" s="22"/>
      <c r="P45" s="22"/>
      <c r="Q45" s="22">
        <f t="shared" si="7"/>
        <v>0</v>
      </c>
      <c r="R45" s="19">
        <f t="shared" si="1"/>
        <v>3113582.99</v>
      </c>
      <c r="S45" s="17">
        <f t="shared" si="2"/>
        <v>1463732.01</v>
      </c>
      <c r="T45" s="17">
        <f t="shared" si="8"/>
        <v>31.977961097280826</v>
      </c>
    </row>
    <row r="46" spans="1:20" ht="27.75" customHeight="1">
      <c r="A46" s="23" t="s">
        <v>66</v>
      </c>
      <c r="B46" s="17">
        <v>3501690</v>
      </c>
      <c r="C46" s="18">
        <v>1558440</v>
      </c>
      <c r="D46" s="18">
        <v>779220</v>
      </c>
      <c r="E46" s="18">
        <f t="shared" si="3"/>
        <v>779220</v>
      </c>
      <c r="F46" s="19">
        <v>741250</v>
      </c>
      <c r="G46" s="19">
        <v>247133.79</v>
      </c>
      <c r="H46" s="19">
        <f t="shared" si="4"/>
        <v>494116.20999999996</v>
      </c>
      <c r="I46" s="20"/>
      <c r="J46" s="20"/>
      <c r="K46" s="20">
        <f t="shared" si="5"/>
        <v>0</v>
      </c>
      <c r="L46" s="32">
        <v>1202000</v>
      </c>
      <c r="M46" s="32">
        <v>102000</v>
      </c>
      <c r="N46" s="21">
        <f t="shared" si="6"/>
        <v>1100000</v>
      </c>
      <c r="O46" s="22"/>
      <c r="P46" s="22"/>
      <c r="Q46" s="22">
        <f t="shared" si="7"/>
        <v>0</v>
      </c>
      <c r="R46" s="19">
        <f t="shared" si="1"/>
        <v>2373336.21</v>
      </c>
      <c r="S46" s="17">
        <f t="shared" si="2"/>
        <v>1128353.79</v>
      </c>
      <c r="T46" s="17">
        <f t="shared" si="8"/>
        <v>32.22312055036283</v>
      </c>
    </row>
    <row r="47" spans="1:20" ht="27.75" customHeight="1">
      <c r="A47" s="23" t="s">
        <v>72</v>
      </c>
      <c r="B47" s="17">
        <v>4097301</v>
      </c>
      <c r="C47" s="18">
        <v>1414320</v>
      </c>
      <c r="D47" s="18">
        <v>701160</v>
      </c>
      <c r="E47" s="18">
        <f t="shared" si="3"/>
        <v>713160</v>
      </c>
      <c r="F47" s="19">
        <v>1001481</v>
      </c>
      <c r="G47" s="19">
        <v>385170.11</v>
      </c>
      <c r="H47" s="19">
        <f t="shared" si="4"/>
        <v>616310.89</v>
      </c>
      <c r="I47" s="20">
        <v>18500</v>
      </c>
      <c r="J47" s="20">
        <v>18500</v>
      </c>
      <c r="K47" s="20">
        <f t="shared" si="5"/>
        <v>0</v>
      </c>
      <c r="L47" s="32">
        <v>1663000</v>
      </c>
      <c r="M47" s="32">
        <v>221000</v>
      </c>
      <c r="N47" s="21">
        <f t="shared" si="6"/>
        <v>1442000</v>
      </c>
      <c r="O47" s="22"/>
      <c r="P47" s="22"/>
      <c r="Q47" s="22">
        <f t="shared" si="7"/>
        <v>0</v>
      </c>
      <c r="R47" s="19">
        <f t="shared" si="1"/>
        <v>2771470.89</v>
      </c>
      <c r="S47" s="17">
        <f t="shared" si="2"/>
        <v>1325830.1099999999</v>
      </c>
      <c r="T47" s="17">
        <f t="shared" si="8"/>
        <v>32.3586211996629</v>
      </c>
    </row>
    <row r="48" spans="1:20" ht="27.75" customHeight="1">
      <c r="A48" s="23" t="s">
        <v>90</v>
      </c>
      <c r="B48" s="17">
        <v>2788153</v>
      </c>
      <c r="C48" s="18">
        <v>763051</v>
      </c>
      <c r="D48" s="18">
        <v>353766.33</v>
      </c>
      <c r="E48" s="18">
        <f t="shared" si="3"/>
        <v>409284.67</v>
      </c>
      <c r="F48" s="19">
        <v>801802</v>
      </c>
      <c r="G48" s="19">
        <v>277883.24</v>
      </c>
      <c r="H48" s="19">
        <f t="shared" si="4"/>
        <v>523918.76</v>
      </c>
      <c r="I48" s="20">
        <v>59300</v>
      </c>
      <c r="J48" s="20">
        <v>56400</v>
      </c>
      <c r="K48" s="20">
        <f t="shared" si="5"/>
        <v>2900</v>
      </c>
      <c r="L48" s="32">
        <v>1164000</v>
      </c>
      <c r="M48" s="32">
        <v>219000</v>
      </c>
      <c r="N48" s="21">
        <f t="shared" si="6"/>
        <v>945000</v>
      </c>
      <c r="O48" s="22"/>
      <c r="P48" s="22"/>
      <c r="Q48" s="22">
        <f t="shared" si="7"/>
        <v>0</v>
      </c>
      <c r="R48" s="19">
        <f t="shared" si="1"/>
        <v>1881103.43</v>
      </c>
      <c r="S48" s="17">
        <f t="shared" si="2"/>
        <v>907049.5700000001</v>
      </c>
      <c r="T48" s="17">
        <f t="shared" si="8"/>
        <v>32.532273874496845</v>
      </c>
    </row>
    <row r="49" spans="1:20" ht="27.75" customHeight="1">
      <c r="A49" s="23" t="s">
        <v>99</v>
      </c>
      <c r="B49" s="17">
        <v>3487354</v>
      </c>
      <c r="C49" s="18">
        <v>1380990</v>
      </c>
      <c r="D49" s="18">
        <v>687765</v>
      </c>
      <c r="E49" s="18">
        <f t="shared" si="3"/>
        <v>693225</v>
      </c>
      <c r="F49" s="19">
        <v>771364</v>
      </c>
      <c r="G49" s="19">
        <v>245690.98</v>
      </c>
      <c r="H49" s="19">
        <f t="shared" si="4"/>
        <v>525673.02</v>
      </c>
      <c r="I49" s="20">
        <v>85000</v>
      </c>
      <c r="J49" s="20">
        <v>85000</v>
      </c>
      <c r="K49" s="20">
        <f t="shared" si="5"/>
        <v>0</v>
      </c>
      <c r="L49" s="32">
        <v>1250000</v>
      </c>
      <c r="M49" s="32">
        <v>126000</v>
      </c>
      <c r="N49" s="21">
        <f t="shared" si="6"/>
        <v>1124000</v>
      </c>
      <c r="O49" s="22"/>
      <c r="P49" s="22"/>
      <c r="Q49" s="22">
        <f t="shared" si="7"/>
        <v>0</v>
      </c>
      <c r="R49" s="19">
        <f t="shared" si="1"/>
        <v>2342898.02</v>
      </c>
      <c r="S49" s="17">
        <f t="shared" si="2"/>
        <v>1144455.98</v>
      </c>
      <c r="T49" s="17">
        <f t="shared" si="8"/>
        <v>32.81731593638042</v>
      </c>
    </row>
    <row r="50" spans="1:20" ht="27.75" customHeight="1">
      <c r="A50" s="23" t="s">
        <v>83</v>
      </c>
      <c r="B50" s="17">
        <v>4617410</v>
      </c>
      <c r="C50" s="18">
        <v>1771290</v>
      </c>
      <c r="D50" s="18">
        <v>880935</v>
      </c>
      <c r="E50" s="18">
        <f t="shared" si="3"/>
        <v>890355</v>
      </c>
      <c r="F50" s="19">
        <v>781520</v>
      </c>
      <c r="G50" s="19">
        <v>336495.84</v>
      </c>
      <c r="H50" s="19">
        <f t="shared" si="4"/>
        <v>445024.16</v>
      </c>
      <c r="I50" s="20">
        <v>55600</v>
      </c>
      <c r="J50" s="20">
        <v>55000</v>
      </c>
      <c r="K50" s="20">
        <f t="shared" si="5"/>
        <v>600</v>
      </c>
      <c r="L50" s="32">
        <v>2009000</v>
      </c>
      <c r="M50" s="32">
        <v>257000</v>
      </c>
      <c r="N50" s="21">
        <f t="shared" si="6"/>
        <v>1752000</v>
      </c>
      <c r="O50" s="22"/>
      <c r="P50" s="22"/>
      <c r="Q50" s="22">
        <f t="shared" si="7"/>
        <v>0</v>
      </c>
      <c r="R50" s="19">
        <f t="shared" si="1"/>
        <v>3087979.16</v>
      </c>
      <c r="S50" s="17">
        <f t="shared" si="2"/>
        <v>1529430.84</v>
      </c>
      <c r="T50" s="17">
        <f t="shared" si="8"/>
        <v>33.12313266528205</v>
      </c>
    </row>
    <row r="51" spans="1:20" ht="27.75" customHeight="1">
      <c r="A51" s="23" t="s">
        <v>40</v>
      </c>
      <c r="B51" s="17">
        <v>4697890</v>
      </c>
      <c r="C51" s="18">
        <v>1690320</v>
      </c>
      <c r="D51" s="18">
        <v>872830</v>
      </c>
      <c r="E51" s="18">
        <f t="shared" si="3"/>
        <v>817490</v>
      </c>
      <c r="F51" s="19">
        <v>726570</v>
      </c>
      <c r="G51" s="19">
        <v>248198.22</v>
      </c>
      <c r="H51" s="19">
        <f t="shared" si="4"/>
        <v>478371.78</v>
      </c>
      <c r="I51" s="20"/>
      <c r="J51" s="20"/>
      <c r="K51" s="20">
        <f t="shared" si="5"/>
        <v>0</v>
      </c>
      <c r="L51" s="32">
        <v>2281000</v>
      </c>
      <c r="M51" s="32">
        <v>438000</v>
      </c>
      <c r="N51" s="21">
        <f t="shared" si="6"/>
        <v>1843000</v>
      </c>
      <c r="O51" s="22"/>
      <c r="P51" s="22"/>
      <c r="Q51" s="22">
        <f t="shared" si="7"/>
        <v>0</v>
      </c>
      <c r="R51" s="19">
        <f t="shared" si="1"/>
        <v>3138861.7800000003</v>
      </c>
      <c r="S51" s="17">
        <f t="shared" si="2"/>
        <v>1559028.22</v>
      </c>
      <c r="T51" s="17">
        <f t="shared" si="8"/>
        <v>33.18571145769697</v>
      </c>
    </row>
    <row r="52" spans="1:20" ht="27.75" customHeight="1">
      <c r="A52" s="23" t="s">
        <v>51</v>
      </c>
      <c r="B52" s="17">
        <v>4159016</v>
      </c>
      <c r="C52" s="18">
        <v>1544400</v>
      </c>
      <c r="D52" s="18">
        <v>772200</v>
      </c>
      <c r="E52" s="18">
        <f t="shared" si="3"/>
        <v>772200</v>
      </c>
      <c r="F52" s="19">
        <v>859616</v>
      </c>
      <c r="G52" s="19">
        <v>341815</v>
      </c>
      <c r="H52" s="19">
        <f t="shared" si="4"/>
        <v>517801</v>
      </c>
      <c r="I52" s="20"/>
      <c r="J52" s="20"/>
      <c r="K52" s="20">
        <f t="shared" si="5"/>
        <v>0</v>
      </c>
      <c r="L52" s="32">
        <v>1755000</v>
      </c>
      <c r="M52" s="32">
        <v>276000</v>
      </c>
      <c r="N52" s="21">
        <f t="shared" si="6"/>
        <v>1479000</v>
      </c>
      <c r="O52" s="22"/>
      <c r="P52" s="22"/>
      <c r="Q52" s="22">
        <f t="shared" si="7"/>
        <v>0</v>
      </c>
      <c r="R52" s="19">
        <f t="shared" si="1"/>
        <v>2769001</v>
      </c>
      <c r="S52" s="17">
        <f t="shared" si="2"/>
        <v>1390015</v>
      </c>
      <c r="T52" s="17">
        <f t="shared" si="8"/>
        <v>33.4217276394224</v>
      </c>
    </row>
    <row r="53" spans="1:20" ht="27.75" customHeight="1">
      <c r="A53" s="23" t="s">
        <v>94</v>
      </c>
      <c r="B53" s="17">
        <v>3300238</v>
      </c>
      <c r="C53" s="18">
        <v>1374780</v>
      </c>
      <c r="D53" s="18">
        <v>684630</v>
      </c>
      <c r="E53" s="18">
        <f t="shared" si="3"/>
        <v>690150</v>
      </c>
      <c r="F53" s="19">
        <v>776258</v>
      </c>
      <c r="G53" s="19">
        <v>345126.93</v>
      </c>
      <c r="H53" s="19">
        <f t="shared" si="4"/>
        <v>431131.07</v>
      </c>
      <c r="I53" s="20">
        <v>195200</v>
      </c>
      <c r="J53" s="20"/>
      <c r="K53" s="20">
        <f t="shared" si="5"/>
        <v>195200</v>
      </c>
      <c r="L53" s="32">
        <v>954000</v>
      </c>
      <c r="M53" s="32">
        <v>78000</v>
      </c>
      <c r="N53" s="21">
        <f t="shared" si="6"/>
        <v>876000</v>
      </c>
      <c r="O53" s="22"/>
      <c r="P53" s="22"/>
      <c r="Q53" s="22">
        <f t="shared" si="7"/>
        <v>0</v>
      </c>
      <c r="R53" s="19">
        <f t="shared" si="1"/>
        <v>2192481.0700000003</v>
      </c>
      <c r="S53" s="17">
        <f t="shared" si="2"/>
        <v>1107756.93</v>
      </c>
      <c r="T53" s="17">
        <f t="shared" si="8"/>
        <v>33.56597099966729</v>
      </c>
    </row>
    <row r="54" spans="1:20" ht="27.75" customHeight="1">
      <c r="A54" s="23" t="s">
        <v>103</v>
      </c>
      <c r="B54" s="17">
        <v>3821368</v>
      </c>
      <c r="C54" s="18">
        <v>1540290</v>
      </c>
      <c r="D54" s="18">
        <v>766395</v>
      </c>
      <c r="E54" s="18">
        <f t="shared" si="3"/>
        <v>773895</v>
      </c>
      <c r="F54" s="19">
        <v>796078</v>
      </c>
      <c r="G54" s="19">
        <v>341106.26</v>
      </c>
      <c r="H54" s="19">
        <f t="shared" si="4"/>
        <v>454971.74</v>
      </c>
      <c r="I54" s="20"/>
      <c r="J54" s="20"/>
      <c r="K54" s="20">
        <f t="shared" si="5"/>
        <v>0</v>
      </c>
      <c r="L54" s="32">
        <v>1485000</v>
      </c>
      <c r="M54" s="32">
        <v>180000</v>
      </c>
      <c r="N54" s="21">
        <f t="shared" si="6"/>
        <v>1305000</v>
      </c>
      <c r="O54" s="22"/>
      <c r="P54" s="22"/>
      <c r="Q54" s="22">
        <f t="shared" si="7"/>
        <v>0</v>
      </c>
      <c r="R54" s="19">
        <f t="shared" si="1"/>
        <v>2533866.74</v>
      </c>
      <c r="S54" s="17">
        <f t="shared" si="2"/>
        <v>1287501.26</v>
      </c>
      <c r="T54" s="17">
        <f t="shared" si="8"/>
        <v>33.69215579342267</v>
      </c>
    </row>
    <row r="55" spans="1:20" ht="27.75" customHeight="1">
      <c r="A55" s="23" t="s">
        <v>50</v>
      </c>
      <c r="B55" s="17">
        <v>4906200</v>
      </c>
      <c r="C55" s="18">
        <v>1636848</v>
      </c>
      <c r="D55" s="18">
        <v>806468</v>
      </c>
      <c r="E55" s="18">
        <f t="shared" si="3"/>
        <v>830380</v>
      </c>
      <c r="F55" s="19">
        <v>764352</v>
      </c>
      <c r="G55" s="19">
        <v>313112.06</v>
      </c>
      <c r="H55" s="19">
        <f t="shared" si="4"/>
        <v>451239.94</v>
      </c>
      <c r="I55" s="20"/>
      <c r="J55" s="20"/>
      <c r="K55" s="20">
        <f t="shared" si="5"/>
        <v>0</v>
      </c>
      <c r="L55" s="32">
        <v>2505000</v>
      </c>
      <c r="M55" s="32">
        <v>539000</v>
      </c>
      <c r="N55" s="21">
        <f t="shared" si="6"/>
        <v>1966000</v>
      </c>
      <c r="O55" s="22"/>
      <c r="P55" s="22"/>
      <c r="Q55" s="22">
        <f t="shared" si="7"/>
        <v>0</v>
      </c>
      <c r="R55" s="19">
        <f t="shared" si="1"/>
        <v>3247619.94</v>
      </c>
      <c r="S55" s="17">
        <f t="shared" si="2"/>
        <v>1658580.06</v>
      </c>
      <c r="T55" s="17">
        <f t="shared" si="8"/>
        <v>33.805797969915616</v>
      </c>
    </row>
    <row r="56" spans="1:20" ht="27.75" customHeight="1">
      <c r="A56" s="23" t="s">
        <v>25</v>
      </c>
      <c r="B56" s="17">
        <v>4405196</v>
      </c>
      <c r="C56" s="18">
        <v>1770600</v>
      </c>
      <c r="D56" s="18">
        <v>885300</v>
      </c>
      <c r="E56" s="18">
        <f t="shared" si="3"/>
        <v>885300</v>
      </c>
      <c r="F56" s="19">
        <v>864796</v>
      </c>
      <c r="G56" s="19">
        <v>393273.48</v>
      </c>
      <c r="H56" s="19">
        <f t="shared" si="4"/>
        <v>471522.52</v>
      </c>
      <c r="I56" s="20">
        <v>1385800</v>
      </c>
      <c r="J56" s="20">
        <v>27800</v>
      </c>
      <c r="K56" s="20">
        <f t="shared" si="5"/>
        <v>1358000</v>
      </c>
      <c r="L56" s="32">
        <v>384000</v>
      </c>
      <c r="M56" s="32">
        <v>192000</v>
      </c>
      <c r="N56" s="21">
        <f t="shared" si="6"/>
        <v>192000</v>
      </c>
      <c r="O56" s="22"/>
      <c r="P56" s="22"/>
      <c r="Q56" s="22">
        <f t="shared" si="7"/>
        <v>0</v>
      </c>
      <c r="R56" s="19">
        <f t="shared" si="1"/>
        <v>2906822.52</v>
      </c>
      <c r="S56" s="17">
        <f t="shared" si="2"/>
        <v>1498373.48</v>
      </c>
      <c r="T56" s="17">
        <f t="shared" si="8"/>
        <v>34.01377555050899</v>
      </c>
    </row>
    <row r="57" spans="1:20" ht="27.75" customHeight="1">
      <c r="A57" s="23" t="s">
        <v>54</v>
      </c>
      <c r="B57" s="17">
        <v>3431284</v>
      </c>
      <c r="C57" s="18">
        <v>1168230</v>
      </c>
      <c r="D57" s="18">
        <v>581565</v>
      </c>
      <c r="E57" s="18">
        <f t="shared" si="3"/>
        <v>586665</v>
      </c>
      <c r="F57" s="19">
        <v>787054</v>
      </c>
      <c r="G57" s="19">
        <v>294493.84</v>
      </c>
      <c r="H57" s="19">
        <f t="shared" si="4"/>
        <v>492560.16</v>
      </c>
      <c r="I57" s="20"/>
      <c r="J57" s="20"/>
      <c r="K57" s="20">
        <f t="shared" si="5"/>
        <v>0</v>
      </c>
      <c r="L57" s="32">
        <v>1476000</v>
      </c>
      <c r="M57" s="32">
        <v>293000</v>
      </c>
      <c r="N57" s="21">
        <f t="shared" si="6"/>
        <v>1183000</v>
      </c>
      <c r="O57" s="22"/>
      <c r="P57" s="22"/>
      <c r="Q57" s="22">
        <f t="shared" si="7"/>
        <v>0</v>
      </c>
      <c r="R57" s="19">
        <f t="shared" si="1"/>
        <v>2262225.16</v>
      </c>
      <c r="S57" s="17">
        <f t="shared" si="2"/>
        <v>1169058.84</v>
      </c>
      <c r="T57" s="17">
        <f t="shared" si="8"/>
        <v>34.07059398172812</v>
      </c>
    </row>
    <row r="58" spans="1:20" ht="27.75" customHeight="1">
      <c r="A58" s="23" t="s">
        <v>92</v>
      </c>
      <c r="B58" s="17">
        <v>3411530</v>
      </c>
      <c r="C58" s="18">
        <v>1189980</v>
      </c>
      <c r="D58" s="18">
        <v>576310</v>
      </c>
      <c r="E58" s="18">
        <f t="shared" si="3"/>
        <v>613670</v>
      </c>
      <c r="F58" s="19">
        <v>925050</v>
      </c>
      <c r="G58" s="19">
        <v>410161.58</v>
      </c>
      <c r="H58" s="19">
        <f t="shared" si="4"/>
        <v>514888.42</v>
      </c>
      <c r="I58" s="20">
        <v>18500</v>
      </c>
      <c r="J58" s="20">
        <v>18500</v>
      </c>
      <c r="K58" s="20">
        <f t="shared" si="5"/>
        <v>0</v>
      </c>
      <c r="L58" s="32">
        <v>1278000</v>
      </c>
      <c r="M58" s="32">
        <v>163000</v>
      </c>
      <c r="N58" s="21">
        <f t="shared" si="6"/>
        <v>1115000</v>
      </c>
      <c r="O58" s="22"/>
      <c r="P58" s="22"/>
      <c r="Q58" s="22">
        <f t="shared" si="7"/>
        <v>0</v>
      </c>
      <c r="R58" s="19">
        <f t="shared" si="1"/>
        <v>2243558.42</v>
      </c>
      <c r="S58" s="17">
        <f t="shared" si="2"/>
        <v>1167971.58</v>
      </c>
      <c r="T58" s="17">
        <f t="shared" si="8"/>
        <v>34.23600495965154</v>
      </c>
    </row>
    <row r="59" spans="1:20" ht="27.75" customHeight="1">
      <c r="A59" s="23" t="s">
        <v>60</v>
      </c>
      <c r="B59" s="17">
        <v>4009455</v>
      </c>
      <c r="C59" s="18">
        <v>1639420</v>
      </c>
      <c r="D59" s="18">
        <v>790120</v>
      </c>
      <c r="E59" s="18">
        <f t="shared" si="3"/>
        <v>849300</v>
      </c>
      <c r="F59" s="19">
        <v>972035</v>
      </c>
      <c r="G59" s="19">
        <v>383710.25</v>
      </c>
      <c r="H59" s="19">
        <f t="shared" si="4"/>
        <v>588324.75</v>
      </c>
      <c r="I59" s="20"/>
      <c r="J59" s="20"/>
      <c r="K59" s="20">
        <f t="shared" si="5"/>
        <v>0</v>
      </c>
      <c r="L59" s="32">
        <v>1398000</v>
      </c>
      <c r="M59" s="32">
        <v>203000</v>
      </c>
      <c r="N59" s="21">
        <f t="shared" si="6"/>
        <v>1195000</v>
      </c>
      <c r="O59" s="22"/>
      <c r="P59" s="22"/>
      <c r="Q59" s="22">
        <f t="shared" si="7"/>
        <v>0</v>
      </c>
      <c r="R59" s="19">
        <f t="shared" si="1"/>
        <v>2632624.75</v>
      </c>
      <c r="S59" s="17">
        <f t="shared" si="2"/>
        <v>1376830.25</v>
      </c>
      <c r="T59" s="17">
        <f t="shared" si="8"/>
        <v>34.33958605346612</v>
      </c>
    </row>
    <row r="60" spans="1:20" ht="27.75" customHeight="1">
      <c r="A60" s="23" t="s">
        <v>112</v>
      </c>
      <c r="B60" s="17">
        <v>4443440</v>
      </c>
      <c r="C60" s="18">
        <v>1540380</v>
      </c>
      <c r="D60" s="18">
        <v>770190</v>
      </c>
      <c r="E60" s="18">
        <f t="shared" si="3"/>
        <v>770190</v>
      </c>
      <c r="F60" s="19">
        <v>876060</v>
      </c>
      <c r="G60" s="19">
        <v>368240.04</v>
      </c>
      <c r="H60" s="19">
        <f t="shared" si="4"/>
        <v>507819.96</v>
      </c>
      <c r="I60" s="20"/>
      <c r="J60" s="20"/>
      <c r="K60" s="20">
        <f t="shared" si="5"/>
        <v>0</v>
      </c>
      <c r="L60" s="32">
        <v>2027000</v>
      </c>
      <c r="M60" s="32">
        <v>392000</v>
      </c>
      <c r="N60" s="21">
        <f t="shared" si="6"/>
        <v>1635000</v>
      </c>
      <c r="O60" s="22"/>
      <c r="P60" s="22"/>
      <c r="Q60" s="22">
        <f t="shared" si="7"/>
        <v>0</v>
      </c>
      <c r="R60" s="19">
        <f t="shared" si="1"/>
        <v>2913009.96</v>
      </c>
      <c r="S60" s="17">
        <f t="shared" si="2"/>
        <v>1530430.04</v>
      </c>
      <c r="T60" s="17">
        <f t="shared" si="8"/>
        <v>34.44245989593648</v>
      </c>
    </row>
    <row r="61" spans="1:20" ht="27.75" customHeight="1">
      <c r="A61" s="23" t="s">
        <v>101</v>
      </c>
      <c r="B61" s="17">
        <v>3585950</v>
      </c>
      <c r="C61" s="18">
        <v>1329660</v>
      </c>
      <c r="D61" s="18">
        <v>695190</v>
      </c>
      <c r="E61" s="18">
        <f t="shared" si="3"/>
        <v>634470</v>
      </c>
      <c r="F61" s="19">
        <v>872290</v>
      </c>
      <c r="G61" s="19">
        <v>451944.46</v>
      </c>
      <c r="H61" s="19">
        <f t="shared" si="4"/>
        <v>420345.54</v>
      </c>
      <c r="I61" s="20"/>
      <c r="J61" s="20"/>
      <c r="K61" s="20">
        <f t="shared" si="5"/>
        <v>0</v>
      </c>
      <c r="L61" s="32">
        <v>1384000</v>
      </c>
      <c r="M61" s="32">
        <v>90000</v>
      </c>
      <c r="N61" s="21">
        <f t="shared" si="6"/>
        <v>1294000</v>
      </c>
      <c r="O61" s="22"/>
      <c r="P61" s="22"/>
      <c r="Q61" s="22">
        <f t="shared" si="7"/>
        <v>0</v>
      </c>
      <c r="R61" s="19">
        <f t="shared" si="1"/>
        <v>2348815.54</v>
      </c>
      <c r="S61" s="17">
        <f t="shared" si="2"/>
        <v>1237134.46</v>
      </c>
      <c r="T61" s="17">
        <f t="shared" si="8"/>
        <v>34.49948995384766</v>
      </c>
    </row>
    <row r="62" spans="1:20" ht="27.75" customHeight="1">
      <c r="A62" s="23" t="s">
        <v>63</v>
      </c>
      <c r="B62" s="17">
        <v>3630984</v>
      </c>
      <c r="C62" s="18">
        <v>1229010</v>
      </c>
      <c r="D62" s="18">
        <v>610905</v>
      </c>
      <c r="E62" s="18">
        <f t="shared" si="3"/>
        <v>618105</v>
      </c>
      <c r="F62" s="19">
        <v>714974</v>
      </c>
      <c r="G62" s="19">
        <v>216734.19</v>
      </c>
      <c r="H62" s="19">
        <f t="shared" si="4"/>
        <v>498239.81</v>
      </c>
      <c r="I62" s="20">
        <v>441000</v>
      </c>
      <c r="J62" s="20">
        <v>81000</v>
      </c>
      <c r="K62" s="20">
        <f t="shared" si="5"/>
        <v>360000</v>
      </c>
      <c r="L62" s="32">
        <v>1246000</v>
      </c>
      <c r="M62" s="32">
        <v>348000</v>
      </c>
      <c r="N62" s="21">
        <f t="shared" si="6"/>
        <v>898000</v>
      </c>
      <c r="O62" s="22"/>
      <c r="P62" s="22"/>
      <c r="Q62" s="22">
        <f t="shared" si="7"/>
        <v>0</v>
      </c>
      <c r="R62" s="19">
        <f t="shared" si="1"/>
        <v>2374344.81</v>
      </c>
      <c r="S62" s="17">
        <f t="shared" si="2"/>
        <v>1256639.19</v>
      </c>
      <c r="T62" s="17">
        <f t="shared" si="8"/>
        <v>34.608777951100855</v>
      </c>
    </row>
    <row r="63" spans="1:20" ht="27.75" customHeight="1">
      <c r="A63" s="23" t="s">
        <v>86</v>
      </c>
      <c r="B63" s="17">
        <v>3352010</v>
      </c>
      <c r="C63" s="18">
        <v>1385640</v>
      </c>
      <c r="D63" s="18">
        <v>689280</v>
      </c>
      <c r="E63" s="18">
        <f t="shared" si="3"/>
        <v>696360</v>
      </c>
      <c r="F63" s="19">
        <v>686070</v>
      </c>
      <c r="G63" s="19">
        <v>208377.27</v>
      </c>
      <c r="H63" s="19">
        <f t="shared" si="4"/>
        <v>477692.73</v>
      </c>
      <c r="I63" s="20">
        <v>186300</v>
      </c>
      <c r="J63" s="20">
        <v>186300</v>
      </c>
      <c r="K63" s="20">
        <f t="shared" si="5"/>
        <v>0</v>
      </c>
      <c r="L63" s="32">
        <v>1094000</v>
      </c>
      <c r="M63" s="32">
        <v>78000</v>
      </c>
      <c r="N63" s="21">
        <f t="shared" si="6"/>
        <v>1016000</v>
      </c>
      <c r="O63" s="22"/>
      <c r="P63" s="22"/>
      <c r="Q63" s="22">
        <f t="shared" si="7"/>
        <v>0</v>
      </c>
      <c r="R63" s="19">
        <f t="shared" si="1"/>
        <v>2190052.73</v>
      </c>
      <c r="S63" s="17">
        <f t="shared" si="2"/>
        <v>1161957.27</v>
      </c>
      <c r="T63" s="17">
        <f t="shared" si="8"/>
        <v>34.66449294602343</v>
      </c>
    </row>
    <row r="64" spans="1:20" ht="27.75" customHeight="1">
      <c r="A64" s="23" t="s">
        <v>75</v>
      </c>
      <c r="B64" s="17">
        <v>2796584</v>
      </c>
      <c r="C64" s="18">
        <v>1062380</v>
      </c>
      <c r="D64" s="18">
        <v>534165</v>
      </c>
      <c r="E64" s="18">
        <f t="shared" si="3"/>
        <v>528215</v>
      </c>
      <c r="F64" s="19">
        <v>814204</v>
      </c>
      <c r="G64" s="19">
        <v>230564.42</v>
      </c>
      <c r="H64" s="19">
        <f t="shared" si="4"/>
        <v>583639.58</v>
      </c>
      <c r="I64" s="20"/>
      <c r="J64" s="20"/>
      <c r="K64" s="20">
        <f t="shared" si="5"/>
        <v>0</v>
      </c>
      <c r="L64" s="32">
        <v>920000</v>
      </c>
      <c r="M64" s="32">
        <v>205000</v>
      </c>
      <c r="N64" s="21">
        <f t="shared" si="6"/>
        <v>715000</v>
      </c>
      <c r="O64" s="22"/>
      <c r="P64" s="22"/>
      <c r="Q64" s="22">
        <f t="shared" si="7"/>
        <v>0</v>
      </c>
      <c r="R64" s="19">
        <f t="shared" si="1"/>
        <v>1826854.58</v>
      </c>
      <c r="S64" s="17">
        <f t="shared" si="2"/>
        <v>969729.42</v>
      </c>
      <c r="T64" s="17">
        <f t="shared" si="8"/>
        <v>34.675497678596464</v>
      </c>
    </row>
    <row r="65" spans="1:20" ht="27.75" customHeight="1">
      <c r="A65" s="23" t="s">
        <v>23</v>
      </c>
      <c r="B65" s="17">
        <v>4327666</v>
      </c>
      <c r="C65" s="18">
        <v>1428960</v>
      </c>
      <c r="D65" s="18">
        <v>687360</v>
      </c>
      <c r="E65" s="18">
        <f t="shared" si="3"/>
        <v>741600</v>
      </c>
      <c r="F65" s="19">
        <v>753706</v>
      </c>
      <c r="G65" s="19">
        <v>271453.83</v>
      </c>
      <c r="H65" s="19">
        <f t="shared" si="4"/>
        <v>482252.17</v>
      </c>
      <c r="I65" s="20"/>
      <c r="J65" s="20"/>
      <c r="K65" s="20">
        <f t="shared" si="5"/>
        <v>0</v>
      </c>
      <c r="L65" s="32">
        <v>2145000</v>
      </c>
      <c r="M65" s="32">
        <v>547000</v>
      </c>
      <c r="N65" s="21">
        <f t="shared" si="6"/>
        <v>1598000</v>
      </c>
      <c r="O65" s="22"/>
      <c r="P65" s="22"/>
      <c r="Q65" s="22">
        <f t="shared" si="7"/>
        <v>0</v>
      </c>
      <c r="R65" s="19">
        <f t="shared" si="1"/>
        <v>2821852.17</v>
      </c>
      <c r="S65" s="17">
        <f t="shared" si="2"/>
        <v>1505813.83</v>
      </c>
      <c r="T65" s="17">
        <f t="shared" si="8"/>
        <v>34.79505650389841</v>
      </c>
    </row>
    <row r="66" spans="1:20" ht="27.75" customHeight="1">
      <c r="A66" s="23" t="s">
        <v>45</v>
      </c>
      <c r="B66" s="17">
        <v>3532964</v>
      </c>
      <c r="C66" s="18">
        <v>1604280</v>
      </c>
      <c r="D66" s="18">
        <v>802140</v>
      </c>
      <c r="E66" s="18">
        <f t="shared" si="3"/>
        <v>802140</v>
      </c>
      <c r="F66" s="19">
        <v>790684</v>
      </c>
      <c r="G66" s="19">
        <v>278049.61</v>
      </c>
      <c r="H66" s="19">
        <f t="shared" si="4"/>
        <v>512634.39</v>
      </c>
      <c r="I66" s="20"/>
      <c r="J66" s="20"/>
      <c r="K66" s="20">
        <f t="shared" si="5"/>
        <v>0</v>
      </c>
      <c r="L66" s="32">
        <v>1138000</v>
      </c>
      <c r="M66" s="32">
        <v>150000</v>
      </c>
      <c r="N66" s="21">
        <f t="shared" si="6"/>
        <v>988000</v>
      </c>
      <c r="O66" s="22"/>
      <c r="P66" s="22"/>
      <c r="Q66" s="22">
        <f t="shared" si="7"/>
        <v>0</v>
      </c>
      <c r="R66" s="19">
        <f t="shared" si="1"/>
        <v>2302774.39</v>
      </c>
      <c r="S66" s="17">
        <f t="shared" si="2"/>
        <v>1230189.6099999999</v>
      </c>
      <c r="T66" s="17">
        <f t="shared" si="8"/>
        <v>34.820326785101685</v>
      </c>
    </row>
    <row r="67" spans="1:20" ht="27.75" customHeight="1">
      <c r="A67" s="23" t="s">
        <v>71</v>
      </c>
      <c r="B67" s="17">
        <v>2907205</v>
      </c>
      <c r="C67" s="18">
        <v>1135560</v>
      </c>
      <c r="D67" s="18">
        <v>558360</v>
      </c>
      <c r="E67" s="18">
        <f t="shared" si="3"/>
        <v>577200</v>
      </c>
      <c r="F67" s="19">
        <v>715645</v>
      </c>
      <c r="G67" s="19">
        <v>237453.94</v>
      </c>
      <c r="H67" s="19">
        <f t="shared" si="4"/>
        <v>478191.06</v>
      </c>
      <c r="I67" s="20"/>
      <c r="J67" s="20"/>
      <c r="K67" s="20">
        <f t="shared" si="5"/>
        <v>0</v>
      </c>
      <c r="L67" s="32">
        <v>1056000</v>
      </c>
      <c r="M67" s="32">
        <v>217000</v>
      </c>
      <c r="N67" s="21">
        <f t="shared" si="6"/>
        <v>839000</v>
      </c>
      <c r="O67" s="22"/>
      <c r="P67" s="22"/>
      <c r="Q67" s="22">
        <f t="shared" si="7"/>
        <v>0</v>
      </c>
      <c r="R67" s="19">
        <f t="shared" si="1"/>
        <v>1894391.06</v>
      </c>
      <c r="S67" s="17">
        <f t="shared" si="2"/>
        <v>1012813.94</v>
      </c>
      <c r="T67" s="17">
        <f t="shared" si="8"/>
        <v>34.8380640512107</v>
      </c>
    </row>
    <row r="68" spans="1:20" ht="27.75" customHeight="1">
      <c r="A68" s="23" t="s">
        <v>118</v>
      </c>
      <c r="B68" s="17">
        <v>2926308</v>
      </c>
      <c r="C68" s="18">
        <v>1027740</v>
      </c>
      <c r="D68" s="18">
        <v>513870</v>
      </c>
      <c r="E68" s="18">
        <f t="shared" si="3"/>
        <v>513870</v>
      </c>
      <c r="F68" s="19">
        <v>744568</v>
      </c>
      <c r="G68" s="19">
        <v>339909.98</v>
      </c>
      <c r="H68" s="19">
        <f t="shared" si="4"/>
        <v>404658.02</v>
      </c>
      <c r="I68" s="20"/>
      <c r="J68" s="20"/>
      <c r="K68" s="20">
        <f t="shared" si="5"/>
        <v>0</v>
      </c>
      <c r="L68" s="32">
        <v>1154000</v>
      </c>
      <c r="M68" s="32">
        <v>171000</v>
      </c>
      <c r="N68" s="21">
        <f t="shared" si="6"/>
        <v>983000</v>
      </c>
      <c r="O68" s="22"/>
      <c r="P68" s="22"/>
      <c r="Q68" s="22">
        <f t="shared" si="7"/>
        <v>0</v>
      </c>
      <c r="R68" s="19">
        <f t="shared" si="1"/>
        <v>1901528.02</v>
      </c>
      <c r="S68" s="17">
        <f t="shared" si="2"/>
        <v>1024779.98</v>
      </c>
      <c r="T68" s="17">
        <f t="shared" si="8"/>
        <v>35.01955296571653</v>
      </c>
    </row>
    <row r="69" spans="1:20" ht="27.75" customHeight="1">
      <c r="A69" s="23" t="s">
        <v>100</v>
      </c>
      <c r="B69" s="17">
        <v>2995592</v>
      </c>
      <c r="C69" s="18">
        <v>1136280</v>
      </c>
      <c r="D69" s="18">
        <v>564600</v>
      </c>
      <c r="E69" s="18">
        <f t="shared" si="3"/>
        <v>571680</v>
      </c>
      <c r="F69" s="19">
        <v>755312</v>
      </c>
      <c r="G69" s="19">
        <v>295978.03</v>
      </c>
      <c r="H69" s="19">
        <f t="shared" si="4"/>
        <v>459333.97</v>
      </c>
      <c r="I69" s="20"/>
      <c r="J69" s="20"/>
      <c r="K69" s="20">
        <f t="shared" si="5"/>
        <v>0</v>
      </c>
      <c r="L69" s="32">
        <v>1104000</v>
      </c>
      <c r="M69" s="32">
        <v>190000</v>
      </c>
      <c r="N69" s="21">
        <f t="shared" si="6"/>
        <v>914000</v>
      </c>
      <c r="O69" s="22"/>
      <c r="P69" s="22"/>
      <c r="Q69" s="22">
        <f t="shared" si="7"/>
        <v>0</v>
      </c>
      <c r="R69" s="19">
        <f t="shared" si="1"/>
        <v>1945013.97</v>
      </c>
      <c r="S69" s="17">
        <f t="shared" si="2"/>
        <v>1050578.03</v>
      </c>
      <c r="T69" s="17">
        <f t="shared" si="8"/>
        <v>35.07079835972322</v>
      </c>
    </row>
    <row r="70" spans="1:20" ht="27.75" customHeight="1">
      <c r="A70" s="23" t="s">
        <v>20</v>
      </c>
      <c r="B70" s="17">
        <v>5435970</v>
      </c>
      <c r="C70" s="18">
        <v>2125816</v>
      </c>
      <c r="D70" s="18">
        <v>1012636</v>
      </c>
      <c r="E70" s="18">
        <f t="shared" si="3"/>
        <v>1113180</v>
      </c>
      <c r="F70" s="19">
        <v>3250154</v>
      </c>
      <c r="G70" s="19">
        <v>867906.82</v>
      </c>
      <c r="H70" s="19">
        <f t="shared" si="4"/>
        <v>2382247.18</v>
      </c>
      <c r="I70" s="20"/>
      <c r="J70" s="20"/>
      <c r="K70" s="20">
        <f t="shared" si="5"/>
        <v>0</v>
      </c>
      <c r="L70" s="32">
        <v>60000</v>
      </c>
      <c r="M70" s="32">
        <v>30000</v>
      </c>
      <c r="N70" s="21">
        <f t="shared" si="6"/>
        <v>30000</v>
      </c>
      <c r="O70" s="22"/>
      <c r="P70" s="22"/>
      <c r="Q70" s="22">
        <f t="shared" si="7"/>
        <v>0</v>
      </c>
      <c r="R70" s="19">
        <f t="shared" si="1"/>
        <v>3525427.18</v>
      </c>
      <c r="S70" s="17">
        <f t="shared" si="2"/>
        <v>1910542.8199999998</v>
      </c>
      <c r="T70" s="17">
        <f t="shared" si="8"/>
        <v>35.14630912238294</v>
      </c>
    </row>
    <row r="71" spans="1:20" ht="27.75" customHeight="1">
      <c r="A71" s="23" t="s">
        <v>107</v>
      </c>
      <c r="B71" s="17">
        <v>2920440</v>
      </c>
      <c r="C71" s="18">
        <v>990660</v>
      </c>
      <c r="D71" s="18">
        <v>495330</v>
      </c>
      <c r="E71" s="18">
        <f t="shared" si="3"/>
        <v>495330</v>
      </c>
      <c r="F71" s="19">
        <v>684780</v>
      </c>
      <c r="G71" s="19">
        <v>263332.82</v>
      </c>
      <c r="H71" s="19">
        <f t="shared" si="4"/>
        <v>421447.18</v>
      </c>
      <c r="I71" s="20">
        <v>155000</v>
      </c>
      <c r="J71" s="20">
        <v>18000</v>
      </c>
      <c r="K71" s="20">
        <f t="shared" si="5"/>
        <v>137000</v>
      </c>
      <c r="L71" s="32">
        <v>1090000</v>
      </c>
      <c r="M71" s="32">
        <v>251000</v>
      </c>
      <c r="N71" s="21">
        <f t="shared" si="6"/>
        <v>839000</v>
      </c>
      <c r="O71" s="22"/>
      <c r="P71" s="22"/>
      <c r="Q71" s="22">
        <f t="shared" si="7"/>
        <v>0</v>
      </c>
      <c r="R71" s="19">
        <f aca="true" t="shared" si="9" ref="R71:R123">SUM(E71,H71,K71,N71,Q71)</f>
        <v>1892777.18</v>
      </c>
      <c r="S71" s="17">
        <f aca="true" t="shared" si="10" ref="S71:S123">SUM(D71,G71,J71,M71,P71)</f>
        <v>1027662.8200000001</v>
      </c>
      <c r="T71" s="17">
        <f t="shared" si="8"/>
        <v>35.188629795510266</v>
      </c>
    </row>
    <row r="72" spans="1:20" ht="27.75" customHeight="1">
      <c r="A72" s="23" t="s">
        <v>48</v>
      </c>
      <c r="B72" s="17">
        <v>3692150</v>
      </c>
      <c r="C72" s="18">
        <v>1679880</v>
      </c>
      <c r="D72" s="18">
        <v>833190</v>
      </c>
      <c r="E72" s="18">
        <f aca="true" t="shared" si="11" ref="E72:E123">SUM(C72-D72)</f>
        <v>846690</v>
      </c>
      <c r="F72" s="19">
        <v>810270</v>
      </c>
      <c r="G72" s="19">
        <v>338668.7</v>
      </c>
      <c r="H72" s="19">
        <f aca="true" t="shared" si="12" ref="H72:H123">SUM(F72-G72)</f>
        <v>471601.3</v>
      </c>
      <c r="I72" s="20"/>
      <c r="J72" s="20"/>
      <c r="K72" s="20">
        <f aca="true" t="shared" si="13" ref="K72:K123">SUM(I72-J72)</f>
        <v>0</v>
      </c>
      <c r="L72" s="32">
        <v>1202000</v>
      </c>
      <c r="M72" s="32">
        <v>132000</v>
      </c>
      <c r="N72" s="21">
        <f aca="true" t="shared" si="14" ref="N72:N123">SUM(L72-M72)</f>
        <v>1070000</v>
      </c>
      <c r="O72" s="22"/>
      <c r="P72" s="22"/>
      <c r="Q72" s="22">
        <f aca="true" t="shared" si="15" ref="Q72:Q123">SUM(O72-P72)</f>
        <v>0</v>
      </c>
      <c r="R72" s="19">
        <f t="shared" si="9"/>
        <v>2388291.3</v>
      </c>
      <c r="S72" s="17">
        <f t="shared" si="10"/>
        <v>1303858.7</v>
      </c>
      <c r="T72" s="17">
        <f t="shared" si="8"/>
        <v>35.31434800861287</v>
      </c>
    </row>
    <row r="73" spans="1:20" ht="27.75" customHeight="1">
      <c r="A73" s="23" t="s">
        <v>70</v>
      </c>
      <c r="B73" s="17">
        <v>3435236</v>
      </c>
      <c r="C73" s="18">
        <v>1368930</v>
      </c>
      <c r="D73" s="18">
        <v>684465</v>
      </c>
      <c r="E73" s="18">
        <f t="shared" si="11"/>
        <v>684465</v>
      </c>
      <c r="F73" s="19">
        <v>929306</v>
      </c>
      <c r="G73" s="19">
        <v>297626.76</v>
      </c>
      <c r="H73" s="19">
        <f t="shared" si="12"/>
        <v>631679.24</v>
      </c>
      <c r="I73" s="20">
        <v>21000</v>
      </c>
      <c r="J73" s="20">
        <v>21000</v>
      </c>
      <c r="K73" s="20">
        <f t="shared" si="13"/>
        <v>0</v>
      </c>
      <c r="L73" s="32">
        <v>1116000</v>
      </c>
      <c r="M73" s="32">
        <v>212000</v>
      </c>
      <c r="N73" s="21">
        <f t="shared" si="14"/>
        <v>904000</v>
      </c>
      <c r="O73" s="22"/>
      <c r="P73" s="22"/>
      <c r="Q73" s="22">
        <f t="shared" si="15"/>
        <v>0</v>
      </c>
      <c r="R73" s="19">
        <f t="shared" si="9"/>
        <v>2220144.24</v>
      </c>
      <c r="S73" s="17">
        <f t="shared" si="10"/>
        <v>1215091.76</v>
      </c>
      <c r="T73" s="17">
        <f t="shared" si="8"/>
        <v>35.37142018772509</v>
      </c>
    </row>
    <row r="74" spans="1:20" ht="27.75" customHeight="1">
      <c r="A74" s="23" t="s">
        <v>109</v>
      </c>
      <c r="B74" s="17">
        <v>2954826</v>
      </c>
      <c r="C74" s="18">
        <v>1251660</v>
      </c>
      <c r="D74" s="18">
        <v>602070</v>
      </c>
      <c r="E74" s="18">
        <f t="shared" si="11"/>
        <v>649590</v>
      </c>
      <c r="F74" s="19">
        <v>799166</v>
      </c>
      <c r="G74" s="19">
        <v>368416.35</v>
      </c>
      <c r="H74" s="19">
        <f t="shared" si="12"/>
        <v>430749.65</v>
      </c>
      <c r="I74" s="20"/>
      <c r="J74" s="20"/>
      <c r="K74" s="20">
        <f t="shared" si="13"/>
        <v>0</v>
      </c>
      <c r="L74" s="32">
        <v>904000</v>
      </c>
      <c r="M74" s="32">
        <v>78000</v>
      </c>
      <c r="N74" s="21">
        <f t="shared" si="14"/>
        <v>826000</v>
      </c>
      <c r="O74" s="22"/>
      <c r="P74" s="22"/>
      <c r="Q74" s="22">
        <f t="shared" si="15"/>
        <v>0</v>
      </c>
      <c r="R74" s="19">
        <f t="shared" si="9"/>
        <v>1906339.65</v>
      </c>
      <c r="S74" s="17">
        <f t="shared" si="10"/>
        <v>1048486.35</v>
      </c>
      <c r="T74" s="17">
        <f aca="true" t="shared" si="16" ref="T74:T123">SUM(S74/B74)*100</f>
        <v>35.483860978616</v>
      </c>
    </row>
    <row r="75" spans="1:20" ht="27.75" customHeight="1">
      <c r="A75" s="23" t="s">
        <v>87</v>
      </c>
      <c r="B75" s="17">
        <v>3305763</v>
      </c>
      <c r="C75" s="18">
        <v>1204650</v>
      </c>
      <c r="D75" s="18">
        <v>602325</v>
      </c>
      <c r="E75" s="18">
        <f t="shared" si="11"/>
        <v>602325</v>
      </c>
      <c r="F75" s="19">
        <v>764213</v>
      </c>
      <c r="G75" s="19">
        <v>249209.02</v>
      </c>
      <c r="H75" s="19">
        <f t="shared" si="12"/>
        <v>515003.98</v>
      </c>
      <c r="I75" s="20">
        <v>36900</v>
      </c>
      <c r="J75" s="20">
        <v>36900</v>
      </c>
      <c r="K75" s="20">
        <f t="shared" si="13"/>
        <v>0</v>
      </c>
      <c r="L75" s="32">
        <v>1300000</v>
      </c>
      <c r="M75" s="32">
        <v>285000</v>
      </c>
      <c r="N75" s="21">
        <f t="shared" si="14"/>
        <v>1015000</v>
      </c>
      <c r="O75" s="22"/>
      <c r="P75" s="22"/>
      <c r="Q75" s="22">
        <f t="shared" si="15"/>
        <v>0</v>
      </c>
      <c r="R75" s="19">
        <f t="shared" si="9"/>
        <v>2132328.98</v>
      </c>
      <c r="S75" s="17">
        <f t="shared" si="10"/>
        <v>1173434.02</v>
      </c>
      <c r="T75" s="17">
        <f t="shared" si="16"/>
        <v>35.49661666610704</v>
      </c>
    </row>
    <row r="76" spans="1:20" ht="27.75" customHeight="1">
      <c r="A76" s="23" t="s">
        <v>65</v>
      </c>
      <c r="B76" s="17">
        <v>3988126</v>
      </c>
      <c r="C76" s="18">
        <v>1398030</v>
      </c>
      <c r="D76" s="18">
        <v>699015</v>
      </c>
      <c r="E76" s="18">
        <f t="shared" si="11"/>
        <v>699015</v>
      </c>
      <c r="F76" s="19">
        <v>897096</v>
      </c>
      <c r="G76" s="19">
        <v>407780.09</v>
      </c>
      <c r="H76" s="19">
        <f t="shared" si="12"/>
        <v>489315.91</v>
      </c>
      <c r="I76" s="20"/>
      <c r="J76" s="20"/>
      <c r="K76" s="20">
        <f t="shared" si="13"/>
        <v>0</v>
      </c>
      <c r="L76" s="32">
        <v>1693000</v>
      </c>
      <c r="M76" s="32">
        <v>312000</v>
      </c>
      <c r="N76" s="21">
        <f t="shared" si="14"/>
        <v>1381000</v>
      </c>
      <c r="O76" s="22"/>
      <c r="P76" s="22"/>
      <c r="Q76" s="22">
        <f t="shared" si="15"/>
        <v>0</v>
      </c>
      <c r="R76" s="19">
        <f t="shared" si="9"/>
        <v>2569330.91</v>
      </c>
      <c r="S76" s="17">
        <f t="shared" si="10"/>
        <v>1418795.09</v>
      </c>
      <c r="T76" s="17">
        <f t="shared" si="16"/>
        <v>35.57548307149774</v>
      </c>
    </row>
    <row r="77" spans="1:20" ht="27.75" customHeight="1">
      <c r="A77" s="23" t="s">
        <v>80</v>
      </c>
      <c r="B77" s="17">
        <v>3763337</v>
      </c>
      <c r="C77" s="18">
        <v>1262670</v>
      </c>
      <c r="D77" s="18">
        <v>616965</v>
      </c>
      <c r="E77" s="18">
        <f t="shared" si="11"/>
        <v>645705</v>
      </c>
      <c r="F77" s="19">
        <v>843667</v>
      </c>
      <c r="G77" s="19">
        <v>335619.35</v>
      </c>
      <c r="H77" s="19">
        <f t="shared" si="12"/>
        <v>508047.65</v>
      </c>
      <c r="I77" s="20"/>
      <c r="J77" s="20"/>
      <c r="K77" s="20">
        <f t="shared" si="13"/>
        <v>0</v>
      </c>
      <c r="L77" s="32">
        <v>1657000</v>
      </c>
      <c r="M77" s="32">
        <v>390000</v>
      </c>
      <c r="N77" s="21">
        <f t="shared" si="14"/>
        <v>1267000</v>
      </c>
      <c r="O77" s="22"/>
      <c r="P77" s="22"/>
      <c r="Q77" s="22">
        <f t="shared" si="15"/>
        <v>0</v>
      </c>
      <c r="R77" s="19">
        <f t="shared" si="9"/>
        <v>2420752.65</v>
      </c>
      <c r="S77" s="17">
        <f t="shared" si="10"/>
        <v>1342584.35</v>
      </c>
      <c r="T77" s="17">
        <f t="shared" si="16"/>
        <v>35.675368695389224</v>
      </c>
    </row>
    <row r="78" spans="1:20" ht="27.75" customHeight="1">
      <c r="A78" s="23" t="s">
        <v>15</v>
      </c>
      <c r="B78" s="17">
        <v>5799053</v>
      </c>
      <c r="C78" s="18">
        <v>1505758</v>
      </c>
      <c r="D78" s="18">
        <v>737548</v>
      </c>
      <c r="E78" s="18">
        <f t="shared" si="11"/>
        <v>768210</v>
      </c>
      <c r="F78" s="19">
        <v>3828795</v>
      </c>
      <c r="G78" s="19">
        <v>993692.01</v>
      </c>
      <c r="H78" s="19">
        <f t="shared" si="12"/>
        <v>2835102.99</v>
      </c>
      <c r="I78" s="20">
        <v>212500</v>
      </c>
      <c r="J78" s="20">
        <v>212500</v>
      </c>
      <c r="K78" s="20">
        <f t="shared" si="13"/>
        <v>0</v>
      </c>
      <c r="L78" s="32">
        <v>252000</v>
      </c>
      <c r="M78" s="32">
        <v>126000</v>
      </c>
      <c r="N78" s="21">
        <f t="shared" si="14"/>
        <v>126000</v>
      </c>
      <c r="O78" s="22"/>
      <c r="P78" s="22"/>
      <c r="Q78" s="22">
        <f t="shared" si="15"/>
        <v>0</v>
      </c>
      <c r="R78" s="19">
        <f t="shared" si="9"/>
        <v>3729312.99</v>
      </c>
      <c r="S78" s="17">
        <f t="shared" si="10"/>
        <v>2069740.01</v>
      </c>
      <c r="T78" s="17">
        <f t="shared" si="16"/>
        <v>35.69100006501061</v>
      </c>
    </row>
    <row r="79" spans="1:20" ht="27.75" customHeight="1">
      <c r="A79" s="23" t="s">
        <v>116</v>
      </c>
      <c r="B79" s="17">
        <v>2948419</v>
      </c>
      <c r="C79" s="18">
        <v>1091370</v>
      </c>
      <c r="D79" s="18">
        <v>544065</v>
      </c>
      <c r="E79" s="18">
        <f t="shared" si="11"/>
        <v>547305</v>
      </c>
      <c r="F79" s="19">
        <v>781049</v>
      </c>
      <c r="G79" s="19">
        <v>327111.69</v>
      </c>
      <c r="H79" s="19">
        <f t="shared" si="12"/>
        <v>453937.31</v>
      </c>
      <c r="I79" s="20"/>
      <c r="J79" s="20"/>
      <c r="K79" s="20">
        <f t="shared" si="13"/>
        <v>0</v>
      </c>
      <c r="L79" s="32">
        <v>1076000</v>
      </c>
      <c r="M79" s="32">
        <v>196000</v>
      </c>
      <c r="N79" s="21">
        <f t="shared" si="14"/>
        <v>880000</v>
      </c>
      <c r="O79" s="22"/>
      <c r="P79" s="22"/>
      <c r="Q79" s="22">
        <f t="shared" si="15"/>
        <v>0</v>
      </c>
      <c r="R79" s="19">
        <f t="shared" si="9"/>
        <v>1881242.31</v>
      </c>
      <c r="S79" s="17">
        <f t="shared" si="10"/>
        <v>1067176.69</v>
      </c>
      <c r="T79" s="17">
        <f t="shared" si="16"/>
        <v>36.19487901821281</v>
      </c>
    </row>
    <row r="80" spans="1:20" ht="27.75" customHeight="1">
      <c r="A80" s="23" t="s">
        <v>14</v>
      </c>
      <c r="B80" s="17">
        <v>11963114</v>
      </c>
      <c r="C80" s="18">
        <v>3314369</v>
      </c>
      <c r="D80" s="18">
        <v>1649520</v>
      </c>
      <c r="E80" s="18">
        <f t="shared" si="11"/>
        <v>1664849</v>
      </c>
      <c r="F80" s="19">
        <v>6069245</v>
      </c>
      <c r="G80" s="19">
        <v>1838703.13</v>
      </c>
      <c r="H80" s="19">
        <f t="shared" si="12"/>
        <v>4230541.87</v>
      </c>
      <c r="I80" s="20">
        <v>539500</v>
      </c>
      <c r="J80" s="20">
        <v>175900</v>
      </c>
      <c r="K80" s="20">
        <f t="shared" si="13"/>
        <v>363600</v>
      </c>
      <c r="L80" s="32">
        <v>2040000</v>
      </c>
      <c r="M80" s="32">
        <v>680000</v>
      </c>
      <c r="N80" s="21">
        <f t="shared" si="14"/>
        <v>1360000</v>
      </c>
      <c r="O80" s="22"/>
      <c r="P80" s="22"/>
      <c r="Q80" s="22">
        <f t="shared" si="15"/>
        <v>0</v>
      </c>
      <c r="R80" s="19">
        <f t="shared" si="9"/>
        <v>7618990.87</v>
      </c>
      <c r="S80" s="17">
        <f t="shared" si="10"/>
        <v>4344123.13</v>
      </c>
      <c r="T80" s="17">
        <f t="shared" si="16"/>
        <v>36.31264510227019</v>
      </c>
    </row>
    <row r="81" spans="1:20" ht="27.75" customHeight="1">
      <c r="A81" s="23" t="s">
        <v>42</v>
      </c>
      <c r="B81" s="17">
        <v>5049872</v>
      </c>
      <c r="C81" s="18">
        <v>1883640</v>
      </c>
      <c r="D81" s="18">
        <v>936240</v>
      </c>
      <c r="E81" s="18">
        <f t="shared" si="11"/>
        <v>947400</v>
      </c>
      <c r="F81" s="19">
        <v>944732</v>
      </c>
      <c r="G81" s="19">
        <v>358364.25</v>
      </c>
      <c r="H81" s="19">
        <f t="shared" si="12"/>
        <v>586367.75</v>
      </c>
      <c r="I81" s="20">
        <v>106500</v>
      </c>
      <c r="J81" s="20">
        <v>105490</v>
      </c>
      <c r="K81" s="20">
        <f t="shared" si="13"/>
        <v>1010</v>
      </c>
      <c r="L81" s="32">
        <v>2115000</v>
      </c>
      <c r="M81" s="32">
        <v>436000</v>
      </c>
      <c r="N81" s="21">
        <f t="shared" si="14"/>
        <v>1679000</v>
      </c>
      <c r="O81" s="22"/>
      <c r="P81" s="22"/>
      <c r="Q81" s="22">
        <f t="shared" si="15"/>
        <v>0</v>
      </c>
      <c r="R81" s="19">
        <f t="shared" si="9"/>
        <v>3213777.75</v>
      </c>
      <c r="S81" s="17">
        <f t="shared" si="10"/>
        <v>1836094.25</v>
      </c>
      <c r="T81" s="17">
        <f t="shared" si="16"/>
        <v>36.35922356051797</v>
      </c>
    </row>
    <row r="82" spans="1:20" ht="27.75" customHeight="1">
      <c r="A82" s="23" t="s">
        <v>32</v>
      </c>
      <c r="B82" s="17">
        <v>4006743</v>
      </c>
      <c r="C82" s="18">
        <v>1021938</v>
      </c>
      <c r="D82" s="18">
        <v>478379</v>
      </c>
      <c r="E82" s="18">
        <f t="shared" si="11"/>
        <v>543559</v>
      </c>
      <c r="F82" s="19">
        <v>2924805</v>
      </c>
      <c r="G82" s="19">
        <v>955335.86</v>
      </c>
      <c r="H82" s="19">
        <f t="shared" si="12"/>
        <v>1969469.1400000001</v>
      </c>
      <c r="I82" s="20"/>
      <c r="J82" s="20"/>
      <c r="K82" s="20">
        <f t="shared" si="13"/>
        <v>0</v>
      </c>
      <c r="L82" s="32">
        <v>60000</v>
      </c>
      <c r="M82" s="32">
        <v>30000</v>
      </c>
      <c r="N82" s="21">
        <f t="shared" si="14"/>
        <v>30000</v>
      </c>
      <c r="O82" s="22"/>
      <c r="P82" s="22"/>
      <c r="Q82" s="22">
        <f t="shared" si="15"/>
        <v>0</v>
      </c>
      <c r="R82" s="19">
        <f t="shared" si="9"/>
        <v>2543028.14</v>
      </c>
      <c r="S82" s="17">
        <f t="shared" si="10"/>
        <v>1463714.8599999999</v>
      </c>
      <c r="T82" s="17">
        <f t="shared" si="16"/>
        <v>36.531288879770926</v>
      </c>
    </row>
    <row r="83" spans="1:20" ht="27.75" customHeight="1">
      <c r="A83" s="23" t="s">
        <v>120</v>
      </c>
      <c r="B83" s="17">
        <v>3917152</v>
      </c>
      <c r="C83" s="18">
        <v>1654920</v>
      </c>
      <c r="D83" s="18">
        <v>794400</v>
      </c>
      <c r="E83" s="18">
        <f t="shared" si="11"/>
        <v>860520</v>
      </c>
      <c r="F83" s="19">
        <v>819232</v>
      </c>
      <c r="G83" s="19">
        <v>395522.55</v>
      </c>
      <c r="H83" s="19">
        <f t="shared" si="12"/>
        <v>423709.45</v>
      </c>
      <c r="I83" s="20"/>
      <c r="J83" s="20"/>
      <c r="K83" s="20">
        <f t="shared" si="13"/>
        <v>0</v>
      </c>
      <c r="L83" s="32">
        <v>1443000</v>
      </c>
      <c r="M83" s="32">
        <v>242000</v>
      </c>
      <c r="N83" s="21">
        <f t="shared" si="14"/>
        <v>1201000</v>
      </c>
      <c r="O83" s="22"/>
      <c r="P83" s="22"/>
      <c r="Q83" s="22">
        <f t="shared" si="15"/>
        <v>0</v>
      </c>
      <c r="R83" s="19">
        <f t="shared" si="9"/>
        <v>2485229.45</v>
      </c>
      <c r="S83" s="17">
        <f t="shared" si="10"/>
        <v>1431922.55</v>
      </c>
      <c r="T83" s="17">
        <f t="shared" si="16"/>
        <v>36.55519494775796</v>
      </c>
    </row>
    <row r="84" spans="1:20" ht="27.75" customHeight="1">
      <c r="A84" s="23" t="s">
        <v>37</v>
      </c>
      <c r="B84" s="17">
        <v>2741630</v>
      </c>
      <c r="C84" s="18">
        <v>814920</v>
      </c>
      <c r="D84" s="18">
        <v>407460</v>
      </c>
      <c r="E84" s="18">
        <f t="shared" si="11"/>
        <v>407460</v>
      </c>
      <c r="F84" s="19">
        <v>1419310</v>
      </c>
      <c r="G84" s="19">
        <v>535524.32</v>
      </c>
      <c r="H84" s="19">
        <f t="shared" si="12"/>
        <v>883785.68</v>
      </c>
      <c r="I84" s="20">
        <v>399400</v>
      </c>
      <c r="J84" s="20">
        <v>10400</v>
      </c>
      <c r="K84" s="20">
        <f t="shared" si="13"/>
        <v>389000</v>
      </c>
      <c r="L84" s="32">
        <v>108000</v>
      </c>
      <c r="M84" s="32">
        <v>54000</v>
      </c>
      <c r="N84" s="21">
        <f t="shared" si="14"/>
        <v>54000</v>
      </c>
      <c r="O84" s="22"/>
      <c r="P84" s="22"/>
      <c r="Q84" s="22">
        <f t="shared" si="15"/>
        <v>0</v>
      </c>
      <c r="R84" s="19">
        <f t="shared" si="9"/>
        <v>1734245.6800000002</v>
      </c>
      <c r="S84" s="17">
        <f t="shared" si="10"/>
        <v>1007384.32</v>
      </c>
      <c r="T84" s="17">
        <f t="shared" si="16"/>
        <v>36.74399244245212</v>
      </c>
    </row>
    <row r="85" spans="1:20" ht="27.75" customHeight="1">
      <c r="A85" s="23" t="s">
        <v>104</v>
      </c>
      <c r="B85" s="17">
        <v>3611700</v>
      </c>
      <c r="C85" s="18">
        <v>1310520</v>
      </c>
      <c r="D85" s="18">
        <v>643995</v>
      </c>
      <c r="E85" s="18">
        <f t="shared" si="11"/>
        <v>666525</v>
      </c>
      <c r="F85" s="19">
        <v>805380</v>
      </c>
      <c r="G85" s="19">
        <v>304856.69</v>
      </c>
      <c r="H85" s="19">
        <f t="shared" si="12"/>
        <v>500523.31</v>
      </c>
      <c r="I85" s="20">
        <v>39800</v>
      </c>
      <c r="J85" s="20">
        <v>39800</v>
      </c>
      <c r="K85" s="20">
        <f t="shared" si="13"/>
        <v>0</v>
      </c>
      <c r="L85" s="32">
        <v>1456000</v>
      </c>
      <c r="M85" s="32">
        <v>346000</v>
      </c>
      <c r="N85" s="21">
        <f t="shared" si="14"/>
        <v>1110000</v>
      </c>
      <c r="O85" s="22"/>
      <c r="P85" s="22"/>
      <c r="Q85" s="22">
        <f t="shared" si="15"/>
        <v>0</v>
      </c>
      <c r="R85" s="19">
        <f t="shared" si="9"/>
        <v>2277048.31</v>
      </c>
      <c r="S85" s="17">
        <f t="shared" si="10"/>
        <v>1334651.69</v>
      </c>
      <c r="T85" s="17">
        <f t="shared" si="16"/>
        <v>36.95355898884182</v>
      </c>
    </row>
    <row r="86" spans="1:20" ht="27.75" customHeight="1">
      <c r="A86" s="23" t="s">
        <v>89</v>
      </c>
      <c r="B86" s="17">
        <v>2738170</v>
      </c>
      <c r="C86" s="18">
        <v>1033140</v>
      </c>
      <c r="D86" s="18">
        <v>474540</v>
      </c>
      <c r="E86" s="18">
        <f t="shared" si="11"/>
        <v>558600</v>
      </c>
      <c r="F86" s="19">
        <v>793030</v>
      </c>
      <c r="G86" s="19">
        <v>287860.81</v>
      </c>
      <c r="H86" s="19">
        <f t="shared" si="12"/>
        <v>505169.19</v>
      </c>
      <c r="I86" s="20">
        <v>18000</v>
      </c>
      <c r="J86" s="20">
        <v>18000</v>
      </c>
      <c r="K86" s="20">
        <f t="shared" si="13"/>
        <v>0</v>
      </c>
      <c r="L86" s="32">
        <v>894000</v>
      </c>
      <c r="M86" s="32">
        <v>234000</v>
      </c>
      <c r="N86" s="21">
        <f t="shared" si="14"/>
        <v>660000</v>
      </c>
      <c r="O86" s="22"/>
      <c r="P86" s="22"/>
      <c r="Q86" s="22">
        <f t="shared" si="15"/>
        <v>0</v>
      </c>
      <c r="R86" s="19">
        <f t="shared" si="9"/>
        <v>1723769.19</v>
      </c>
      <c r="S86" s="17">
        <f t="shared" si="10"/>
        <v>1014400.81</v>
      </c>
      <c r="T86" s="17">
        <f t="shared" si="16"/>
        <v>37.046670221352215</v>
      </c>
    </row>
    <row r="87" spans="1:20" ht="27.75" customHeight="1">
      <c r="A87" s="23" t="s">
        <v>39</v>
      </c>
      <c r="B87" s="17">
        <v>9125965</v>
      </c>
      <c r="C87" s="18">
        <v>3113337</v>
      </c>
      <c r="D87" s="18">
        <v>1519082</v>
      </c>
      <c r="E87" s="18">
        <f t="shared" si="11"/>
        <v>1594255</v>
      </c>
      <c r="F87" s="19">
        <v>4151028</v>
      </c>
      <c r="G87" s="19">
        <v>1792774.34</v>
      </c>
      <c r="H87" s="19">
        <f t="shared" si="12"/>
        <v>2358253.66</v>
      </c>
      <c r="I87" s="20">
        <v>1621600</v>
      </c>
      <c r="J87" s="20"/>
      <c r="K87" s="20">
        <f t="shared" si="13"/>
        <v>1621600</v>
      </c>
      <c r="L87" s="32">
        <v>240000</v>
      </c>
      <c r="M87" s="32">
        <v>120000</v>
      </c>
      <c r="N87" s="21">
        <f t="shared" si="14"/>
        <v>120000</v>
      </c>
      <c r="O87" s="22"/>
      <c r="P87" s="22"/>
      <c r="Q87" s="22">
        <f t="shared" si="15"/>
        <v>0</v>
      </c>
      <c r="R87" s="19">
        <f t="shared" si="9"/>
        <v>5694108.66</v>
      </c>
      <c r="S87" s="17">
        <f t="shared" si="10"/>
        <v>3431856.34</v>
      </c>
      <c r="T87" s="17">
        <f t="shared" si="16"/>
        <v>37.60540764730086</v>
      </c>
    </row>
    <row r="88" spans="1:20" ht="27.75" customHeight="1">
      <c r="A88" s="23" t="s">
        <v>98</v>
      </c>
      <c r="B88" s="17">
        <v>3576156</v>
      </c>
      <c r="C88" s="18">
        <v>1454880</v>
      </c>
      <c r="D88" s="18">
        <v>727440</v>
      </c>
      <c r="E88" s="18">
        <f t="shared" si="11"/>
        <v>727440</v>
      </c>
      <c r="F88" s="19">
        <v>763276</v>
      </c>
      <c r="G88" s="19">
        <v>296313.42</v>
      </c>
      <c r="H88" s="19">
        <f t="shared" si="12"/>
        <v>466962.58</v>
      </c>
      <c r="I88" s="20"/>
      <c r="J88" s="20"/>
      <c r="K88" s="20">
        <f t="shared" si="13"/>
        <v>0</v>
      </c>
      <c r="L88" s="32">
        <v>1358000</v>
      </c>
      <c r="M88" s="32">
        <v>325150</v>
      </c>
      <c r="N88" s="21">
        <f t="shared" si="14"/>
        <v>1032850</v>
      </c>
      <c r="O88" s="22"/>
      <c r="P88" s="22"/>
      <c r="Q88" s="22">
        <f t="shared" si="15"/>
        <v>0</v>
      </c>
      <c r="R88" s="19">
        <f t="shared" si="9"/>
        <v>2227252.58</v>
      </c>
      <c r="S88" s="17">
        <f t="shared" si="10"/>
        <v>1348903.42</v>
      </c>
      <c r="T88" s="17">
        <f t="shared" si="16"/>
        <v>37.719367387776146</v>
      </c>
    </row>
    <row r="89" spans="1:20" ht="27.75" customHeight="1">
      <c r="A89" s="23" t="s">
        <v>91</v>
      </c>
      <c r="B89" s="17">
        <v>2924370</v>
      </c>
      <c r="C89" s="18">
        <v>1040910</v>
      </c>
      <c r="D89" s="18">
        <v>517830</v>
      </c>
      <c r="E89" s="18">
        <f t="shared" si="11"/>
        <v>523080</v>
      </c>
      <c r="F89" s="19">
        <v>759460</v>
      </c>
      <c r="G89" s="19">
        <v>288671.84</v>
      </c>
      <c r="H89" s="19">
        <f t="shared" si="12"/>
        <v>470788.16</v>
      </c>
      <c r="I89" s="20"/>
      <c r="J89" s="20"/>
      <c r="K89" s="20">
        <f t="shared" si="13"/>
        <v>0</v>
      </c>
      <c r="L89" s="32">
        <v>1124000</v>
      </c>
      <c r="M89" s="32">
        <v>303000</v>
      </c>
      <c r="N89" s="21">
        <f t="shared" si="14"/>
        <v>821000</v>
      </c>
      <c r="O89" s="22"/>
      <c r="P89" s="22"/>
      <c r="Q89" s="22">
        <f t="shared" si="15"/>
        <v>0</v>
      </c>
      <c r="R89" s="19">
        <f t="shared" si="9"/>
        <v>1814868.16</v>
      </c>
      <c r="S89" s="17">
        <f t="shared" si="10"/>
        <v>1109501.84</v>
      </c>
      <c r="T89" s="17">
        <f t="shared" si="16"/>
        <v>37.93985849943749</v>
      </c>
    </row>
    <row r="90" spans="1:20" ht="27.75" customHeight="1">
      <c r="A90" s="23" t="s">
        <v>88</v>
      </c>
      <c r="B90" s="17">
        <v>3061370</v>
      </c>
      <c r="C90" s="18">
        <v>1347030</v>
      </c>
      <c r="D90" s="18">
        <v>672480</v>
      </c>
      <c r="E90" s="18">
        <f t="shared" si="11"/>
        <v>674550</v>
      </c>
      <c r="F90" s="19">
        <v>796340</v>
      </c>
      <c r="G90" s="19">
        <v>351161.35</v>
      </c>
      <c r="H90" s="19">
        <f t="shared" si="12"/>
        <v>445178.65</v>
      </c>
      <c r="I90" s="20"/>
      <c r="J90" s="20"/>
      <c r="K90" s="20">
        <f t="shared" si="13"/>
        <v>0</v>
      </c>
      <c r="L90" s="32">
        <v>918000</v>
      </c>
      <c r="M90" s="32">
        <v>140000</v>
      </c>
      <c r="N90" s="21">
        <f t="shared" si="14"/>
        <v>778000</v>
      </c>
      <c r="O90" s="22"/>
      <c r="P90" s="22"/>
      <c r="Q90" s="22">
        <f t="shared" si="15"/>
        <v>0</v>
      </c>
      <c r="R90" s="19">
        <f t="shared" si="9"/>
        <v>1897728.65</v>
      </c>
      <c r="S90" s="17">
        <f t="shared" si="10"/>
        <v>1163641.35</v>
      </c>
      <c r="T90" s="17">
        <f t="shared" si="16"/>
        <v>38.01047733531067</v>
      </c>
    </row>
    <row r="91" spans="1:20" ht="27.75" customHeight="1">
      <c r="A91" s="23" t="s">
        <v>114</v>
      </c>
      <c r="B91" s="17">
        <v>3960496</v>
      </c>
      <c r="C91" s="18">
        <v>1509140</v>
      </c>
      <c r="D91" s="18">
        <v>744680</v>
      </c>
      <c r="E91" s="18">
        <f t="shared" si="11"/>
        <v>764460</v>
      </c>
      <c r="F91" s="19">
        <v>870356</v>
      </c>
      <c r="G91" s="19">
        <v>342652.61</v>
      </c>
      <c r="H91" s="19">
        <f t="shared" si="12"/>
        <v>527703.39</v>
      </c>
      <c r="I91" s="20"/>
      <c r="J91" s="20"/>
      <c r="K91" s="20">
        <f t="shared" si="13"/>
        <v>0</v>
      </c>
      <c r="L91" s="32">
        <v>1581000</v>
      </c>
      <c r="M91" s="32">
        <v>422000</v>
      </c>
      <c r="N91" s="21">
        <f t="shared" si="14"/>
        <v>1159000</v>
      </c>
      <c r="O91" s="22"/>
      <c r="P91" s="22"/>
      <c r="Q91" s="22">
        <f t="shared" si="15"/>
        <v>0</v>
      </c>
      <c r="R91" s="19">
        <f t="shared" si="9"/>
        <v>2451163.39</v>
      </c>
      <c r="S91" s="17">
        <f t="shared" si="10"/>
        <v>1509332.6099999999</v>
      </c>
      <c r="T91" s="17">
        <f t="shared" si="16"/>
        <v>38.10968651401238</v>
      </c>
    </row>
    <row r="92" spans="1:20" ht="27.75" customHeight="1">
      <c r="A92" s="23" t="s">
        <v>17</v>
      </c>
      <c r="B92" s="17">
        <v>4066205</v>
      </c>
      <c r="C92" s="18">
        <v>1077419</v>
      </c>
      <c r="D92" s="18">
        <v>531044</v>
      </c>
      <c r="E92" s="18">
        <f t="shared" si="11"/>
        <v>546375</v>
      </c>
      <c r="F92" s="19">
        <v>1669386</v>
      </c>
      <c r="G92" s="19">
        <v>694478.42</v>
      </c>
      <c r="H92" s="19">
        <f t="shared" si="12"/>
        <v>974907.58</v>
      </c>
      <c r="I92" s="20">
        <v>1127400</v>
      </c>
      <c r="J92" s="20">
        <v>244000</v>
      </c>
      <c r="K92" s="20">
        <f t="shared" si="13"/>
        <v>883400</v>
      </c>
      <c r="L92" s="32">
        <v>192000</v>
      </c>
      <c r="M92" s="32">
        <v>96000</v>
      </c>
      <c r="N92" s="21">
        <f t="shared" si="14"/>
        <v>96000</v>
      </c>
      <c r="O92" s="22"/>
      <c r="P92" s="22"/>
      <c r="Q92" s="22">
        <f t="shared" si="15"/>
        <v>0</v>
      </c>
      <c r="R92" s="19">
        <f t="shared" si="9"/>
        <v>2500682.58</v>
      </c>
      <c r="S92" s="17">
        <f t="shared" si="10"/>
        <v>1565522.42</v>
      </c>
      <c r="T92" s="17">
        <f t="shared" si="16"/>
        <v>38.50082374105585</v>
      </c>
    </row>
    <row r="93" spans="1:20" ht="27.75" customHeight="1">
      <c r="A93" s="23" t="s">
        <v>24</v>
      </c>
      <c r="B93" s="17">
        <v>3962971</v>
      </c>
      <c r="C93" s="18">
        <v>1775700</v>
      </c>
      <c r="D93" s="18">
        <v>858120</v>
      </c>
      <c r="E93" s="18">
        <f t="shared" si="11"/>
        <v>917580</v>
      </c>
      <c r="F93" s="19">
        <v>1001271</v>
      </c>
      <c r="G93" s="19">
        <v>382752.37</v>
      </c>
      <c r="H93" s="19">
        <f t="shared" si="12"/>
        <v>618518.63</v>
      </c>
      <c r="I93" s="20"/>
      <c r="J93" s="20"/>
      <c r="K93" s="20">
        <f t="shared" si="13"/>
        <v>0</v>
      </c>
      <c r="L93" s="32">
        <v>1186000</v>
      </c>
      <c r="M93" s="32">
        <v>287000</v>
      </c>
      <c r="N93" s="21">
        <f t="shared" si="14"/>
        <v>899000</v>
      </c>
      <c r="O93" s="22"/>
      <c r="P93" s="22"/>
      <c r="Q93" s="22">
        <f t="shared" si="15"/>
        <v>0</v>
      </c>
      <c r="R93" s="19">
        <f t="shared" si="9"/>
        <v>2435098.63</v>
      </c>
      <c r="S93" s="17">
        <f t="shared" si="10"/>
        <v>1527872.37</v>
      </c>
      <c r="T93" s="17">
        <f t="shared" si="16"/>
        <v>38.553710587334606</v>
      </c>
    </row>
    <row r="94" spans="1:20" ht="27.75" customHeight="1">
      <c r="A94" s="23" t="s">
        <v>74</v>
      </c>
      <c r="B94" s="17">
        <v>3272687</v>
      </c>
      <c r="C94" s="18">
        <v>1363650</v>
      </c>
      <c r="D94" s="18">
        <v>670725</v>
      </c>
      <c r="E94" s="18">
        <f t="shared" si="11"/>
        <v>692925</v>
      </c>
      <c r="F94" s="19">
        <v>833037</v>
      </c>
      <c r="G94" s="19">
        <v>444338.53</v>
      </c>
      <c r="H94" s="19">
        <f t="shared" si="12"/>
        <v>388698.47</v>
      </c>
      <c r="I94" s="20"/>
      <c r="J94" s="20"/>
      <c r="K94" s="20">
        <f t="shared" si="13"/>
        <v>0</v>
      </c>
      <c r="L94" s="32">
        <v>1076000</v>
      </c>
      <c r="M94" s="32">
        <v>156000</v>
      </c>
      <c r="N94" s="21">
        <f t="shared" si="14"/>
        <v>920000</v>
      </c>
      <c r="O94" s="22"/>
      <c r="P94" s="22"/>
      <c r="Q94" s="22">
        <f t="shared" si="15"/>
        <v>0</v>
      </c>
      <c r="R94" s="19">
        <f t="shared" si="9"/>
        <v>2001623.47</v>
      </c>
      <c r="S94" s="17">
        <f t="shared" si="10"/>
        <v>1271063.53</v>
      </c>
      <c r="T94" s="17">
        <f t="shared" si="16"/>
        <v>38.83853023524706</v>
      </c>
    </row>
    <row r="95" spans="1:20" ht="27.75" customHeight="1">
      <c r="A95" s="23" t="s">
        <v>67</v>
      </c>
      <c r="B95" s="17">
        <v>3519330</v>
      </c>
      <c r="C95" s="18">
        <v>1198320</v>
      </c>
      <c r="D95" s="18">
        <v>580155</v>
      </c>
      <c r="E95" s="18">
        <f t="shared" si="11"/>
        <v>618165</v>
      </c>
      <c r="F95" s="19">
        <v>869010</v>
      </c>
      <c r="G95" s="19">
        <v>400013.38</v>
      </c>
      <c r="H95" s="19">
        <f t="shared" si="12"/>
        <v>468996.62</v>
      </c>
      <c r="I95" s="20"/>
      <c r="J95" s="20"/>
      <c r="K95" s="20">
        <f t="shared" si="13"/>
        <v>0</v>
      </c>
      <c r="L95" s="32">
        <v>1452000</v>
      </c>
      <c r="M95" s="32">
        <v>388000</v>
      </c>
      <c r="N95" s="21">
        <f t="shared" si="14"/>
        <v>1064000</v>
      </c>
      <c r="O95" s="22"/>
      <c r="P95" s="22"/>
      <c r="Q95" s="22">
        <f t="shared" si="15"/>
        <v>0</v>
      </c>
      <c r="R95" s="19">
        <f t="shared" si="9"/>
        <v>2151161.62</v>
      </c>
      <c r="S95" s="17">
        <f t="shared" si="10"/>
        <v>1368168.38</v>
      </c>
      <c r="T95" s="17">
        <f t="shared" si="16"/>
        <v>38.87581954519752</v>
      </c>
    </row>
    <row r="96" spans="1:20" ht="27.75" customHeight="1">
      <c r="A96" s="23" t="s">
        <v>110</v>
      </c>
      <c r="B96" s="17">
        <v>3486303</v>
      </c>
      <c r="C96" s="18">
        <v>1284190</v>
      </c>
      <c r="D96" s="18">
        <v>638025.88</v>
      </c>
      <c r="E96" s="18">
        <f t="shared" si="11"/>
        <v>646164.12</v>
      </c>
      <c r="F96" s="19">
        <v>762113</v>
      </c>
      <c r="G96" s="19">
        <v>329530</v>
      </c>
      <c r="H96" s="19">
        <f t="shared" si="12"/>
        <v>432583</v>
      </c>
      <c r="I96" s="20"/>
      <c r="J96" s="20"/>
      <c r="K96" s="20">
        <f t="shared" si="13"/>
        <v>0</v>
      </c>
      <c r="L96" s="32">
        <v>1440000</v>
      </c>
      <c r="M96" s="32">
        <v>392000</v>
      </c>
      <c r="N96" s="21">
        <f t="shared" si="14"/>
        <v>1048000</v>
      </c>
      <c r="O96" s="22"/>
      <c r="P96" s="22"/>
      <c r="Q96" s="22">
        <f t="shared" si="15"/>
        <v>0</v>
      </c>
      <c r="R96" s="19">
        <f t="shared" si="9"/>
        <v>2126747.12</v>
      </c>
      <c r="S96" s="17">
        <f t="shared" si="10"/>
        <v>1359555.88</v>
      </c>
      <c r="T96" s="17">
        <f t="shared" si="16"/>
        <v>38.997065946362085</v>
      </c>
    </row>
    <row r="97" spans="1:20" ht="27.75" customHeight="1">
      <c r="A97" s="23" t="s">
        <v>81</v>
      </c>
      <c r="B97" s="17">
        <v>3590060</v>
      </c>
      <c r="C97" s="18">
        <v>1451400</v>
      </c>
      <c r="D97" s="18">
        <v>695790</v>
      </c>
      <c r="E97" s="18">
        <f t="shared" si="11"/>
        <v>755610</v>
      </c>
      <c r="F97" s="19">
        <v>761660</v>
      </c>
      <c r="G97" s="19">
        <v>249975.27</v>
      </c>
      <c r="H97" s="19">
        <f t="shared" si="12"/>
        <v>511684.73</v>
      </c>
      <c r="I97" s="20">
        <v>18000</v>
      </c>
      <c r="J97" s="20">
        <v>18000</v>
      </c>
      <c r="K97" s="20">
        <f t="shared" si="13"/>
        <v>0</v>
      </c>
      <c r="L97" s="32">
        <v>1359000</v>
      </c>
      <c r="M97" s="32">
        <v>448000</v>
      </c>
      <c r="N97" s="21">
        <f t="shared" si="14"/>
        <v>911000</v>
      </c>
      <c r="O97" s="22"/>
      <c r="P97" s="22"/>
      <c r="Q97" s="22">
        <f t="shared" si="15"/>
        <v>0</v>
      </c>
      <c r="R97" s="19">
        <f t="shared" si="9"/>
        <v>2178294.73</v>
      </c>
      <c r="S97" s="17">
        <f t="shared" si="10"/>
        <v>1411765.27</v>
      </c>
      <c r="T97" s="17">
        <f t="shared" si="16"/>
        <v>39.32428065269104</v>
      </c>
    </row>
    <row r="98" spans="1:20" ht="27.75" customHeight="1">
      <c r="A98" s="23" t="s">
        <v>85</v>
      </c>
      <c r="B98" s="17">
        <v>3445426</v>
      </c>
      <c r="C98" s="18">
        <v>1421220</v>
      </c>
      <c r="D98" s="18">
        <v>710550</v>
      </c>
      <c r="E98" s="18">
        <f t="shared" si="11"/>
        <v>710670</v>
      </c>
      <c r="F98" s="19">
        <v>748206</v>
      </c>
      <c r="G98" s="19">
        <v>290256.87</v>
      </c>
      <c r="H98" s="19">
        <f t="shared" si="12"/>
        <v>457949.13</v>
      </c>
      <c r="I98" s="20"/>
      <c r="J98" s="20"/>
      <c r="K98" s="20">
        <f t="shared" si="13"/>
        <v>0</v>
      </c>
      <c r="L98" s="32">
        <v>1276000</v>
      </c>
      <c r="M98" s="32">
        <v>359000</v>
      </c>
      <c r="N98" s="21">
        <f t="shared" si="14"/>
        <v>917000</v>
      </c>
      <c r="O98" s="22"/>
      <c r="P98" s="22"/>
      <c r="Q98" s="22">
        <f t="shared" si="15"/>
        <v>0</v>
      </c>
      <c r="R98" s="19">
        <f t="shared" si="9"/>
        <v>2085619.13</v>
      </c>
      <c r="S98" s="17">
        <f t="shared" si="10"/>
        <v>1359806.87</v>
      </c>
      <c r="T98" s="17">
        <f t="shared" si="16"/>
        <v>39.46701714098634</v>
      </c>
    </row>
    <row r="99" spans="1:20" ht="27.75" customHeight="1">
      <c r="A99" s="23" t="s">
        <v>77</v>
      </c>
      <c r="B99" s="17">
        <v>3271920</v>
      </c>
      <c r="C99" s="18">
        <v>1247850</v>
      </c>
      <c r="D99" s="18">
        <v>599926</v>
      </c>
      <c r="E99" s="18">
        <f t="shared" si="11"/>
        <v>647924</v>
      </c>
      <c r="F99" s="19">
        <v>884070</v>
      </c>
      <c r="G99" s="19">
        <v>345036.22</v>
      </c>
      <c r="H99" s="19">
        <f t="shared" si="12"/>
        <v>539033.78</v>
      </c>
      <c r="I99" s="20"/>
      <c r="J99" s="20"/>
      <c r="K99" s="20">
        <f t="shared" si="13"/>
        <v>0</v>
      </c>
      <c r="L99" s="32">
        <v>1140000</v>
      </c>
      <c r="M99" s="32">
        <v>347000</v>
      </c>
      <c r="N99" s="21">
        <f t="shared" si="14"/>
        <v>793000</v>
      </c>
      <c r="O99" s="22"/>
      <c r="P99" s="22"/>
      <c r="Q99" s="22">
        <f t="shared" si="15"/>
        <v>0</v>
      </c>
      <c r="R99" s="19">
        <f t="shared" si="9"/>
        <v>1979957.78</v>
      </c>
      <c r="S99" s="17">
        <f t="shared" si="10"/>
        <v>1291962.22</v>
      </c>
      <c r="T99" s="17">
        <f t="shared" si="16"/>
        <v>39.48636335851732</v>
      </c>
    </row>
    <row r="100" spans="1:20" ht="27.75" customHeight="1">
      <c r="A100" s="23" t="s">
        <v>46</v>
      </c>
      <c r="B100" s="17">
        <v>5142656</v>
      </c>
      <c r="C100" s="18">
        <v>1348000</v>
      </c>
      <c r="D100" s="18">
        <v>656980</v>
      </c>
      <c r="E100" s="18">
        <f t="shared" si="11"/>
        <v>691020</v>
      </c>
      <c r="F100" s="19">
        <v>3698656</v>
      </c>
      <c r="G100" s="19">
        <v>1328078.5</v>
      </c>
      <c r="H100" s="19">
        <f t="shared" si="12"/>
        <v>2370577.5</v>
      </c>
      <c r="I100" s="20"/>
      <c r="J100" s="20"/>
      <c r="K100" s="20">
        <f t="shared" si="13"/>
        <v>0</v>
      </c>
      <c r="L100" s="32">
        <v>96000</v>
      </c>
      <c r="M100" s="32">
        <v>48000</v>
      </c>
      <c r="N100" s="21">
        <f t="shared" si="14"/>
        <v>48000</v>
      </c>
      <c r="O100" s="22"/>
      <c r="P100" s="22"/>
      <c r="Q100" s="22">
        <f t="shared" si="15"/>
        <v>0</v>
      </c>
      <c r="R100" s="19">
        <f t="shared" si="9"/>
        <v>3109597.5</v>
      </c>
      <c r="S100" s="17">
        <f t="shared" si="10"/>
        <v>2033058.5</v>
      </c>
      <c r="T100" s="17">
        <f t="shared" si="16"/>
        <v>39.53323924446823</v>
      </c>
    </row>
    <row r="101" spans="1:20" ht="27.75" customHeight="1">
      <c r="A101" s="23" t="s">
        <v>108</v>
      </c>
      <c r="B101" s="17">
        <v>3069023</v>
      </c>
      <c r="C101" s="18">
        <v>1207955</v>
      </c>
      <c r="D101" s="18">
        <v>608100</v>
      </c>
      <c r="E101" s="18">
        <f t="shared" si="11"/>
        <v>599855</v>
      </c>
      <c r="F101" s="19">
        <v>773768</v>
      </c>
      <c r="G101" s="19">
        <v>348951.68</v>
      </c>
      <c r="H101" s="19">
        <f t="shared" si="12"/>
        <v>424816.32</v>
      </c>
      <c r="I101" s="20">
        <v>15300</v>
      </c>
      <c r="J101" s="20">
        <v>15300</v>
      </c>
      <c r="K101" s="20">
        <f t="shared" si="13"/>
        <v>0</v>
      </c>
      <c r="L101" s="32">
        <v>1072000</v>
      </c>
      <c r="M101" s="32">
        <v>245000</v>
      </c>
      <c r="N101" s="21">
        <f t="shared" si="14"/>
        <v>827000</v>
      </c>
      <c r="O101" s="22"/>
      <c r="P101" s="22"/>
      <c r="Q101" s="22">
        <f t="shared" si="15"/>
        <v>0</v>
      </c>
      <c r="R101" s="19">
        <f t="shared" si="9"/>
        <v>1851671.32</v>
      </c>
      <c r="S101" s="17">
        <f t="shared" si="10"/>
        <v>1217351.68</v>
      </c>
      <c r="T101" s="17">
        <f t="shared" si="16"/>
        <v>39.66577246244163</v>
      </c>
    </row>
    <row r="102" spans="1:20" ht="27.75" customHeight="1">
      <c r="A102" s="23" t="s">
        <v>102</v>
      </c>
      <c r="B102" s="17">
        <v>3423203</v>
      </c>
      <c r="C102" s="18">
        <v>1693815</v>
      </c>
      <c r="D102" s="18">
        <v>841125</v>
      </c>
      <c r="E102" s="18">
        <f t="shared" si="11"/>
        <v>852690</v>
      </c>
      <c r="F102" s="19">
        <v>789388</v>
      </c>
      <c r="G102" s="19">
        <v>246942.79</v>
      </c>
      <c r="H102" s="19">
        <f t="shared" si="12"/>
        <v>542445.21</v>
      </c>
      <c r="I102" s="20"/>
      <c r="J102" s="20"/>
      <c r="K102" s="20">
        <f t="shared" si="13"/>
        <v>0</v>
      </c>
      <c r="L102" s="32">
        <v>940000</v>
      </c>
      <c r="M102" s="32">
        <v>304000</v>
      </c>
      <c r="N102" s="21">
        <f t="shared" si="14"/>
        <v>636000</v>
      </c>
      <c r="O102" s="22"/>
      <c r="P102" s="22"/>
      <c r="Q102" s="22">
        <f t="shared" si="15"/>
        <v>0</v>
      </c>
      <c r="R102" s="19">
        <f t="shared" si="9"/>
        <v>2031135.21</v>
      </c>
      <c r="S102" s="17">
        <f t="shared" si="10"/>
        <v>1392067.79</v>
      </c>
      <c r="T102" s="17">
        <f t="shared" si="16"/>
        <v>40.66565114601734</v>
      </c>
    </row>
    <row r="103" spans="1:20" ht="27.75" customHeight="1">
      <c r="A103" s="23" t="s">
        <v>29</v>
      </c>
      <c r="B103" s="17">
        <v>4374682</v>
      </c>
      <c r="C103" s="18">
        <v>562420</v>
      </c>
      <c r="D103" s="18">
        <v>259348</v>
      </c>
      <c r="E103" s="18">
        <f t="shared" si="11"/>
        <v>303072</v>
      </c>
      <c r="F103" s="19">
        <v>3116262</v>
      </c>
      <c r="G103" s="19">
        <v>1172806.87</v>
      </c>
      <c r="H103" s="19">
        <f t="shared" si="12"/>
        <v>1943455.13</v>
      </c>
      <c r="I103" s="20"/>
      <c r="J103" s="20"/>
      <c r="K103" s="20">
        <f t="shared" si="13"/>
        <v>0</v>
      </c>
      <c r="L103" s="32">
        <v>696000</v>
      </c>
      <c r="M103" s="32">
        <v>348000</v>
      </c>
      <c r="N103" s="21">
        <f t="shared" si="14"/>
        <v>348000</v>
      </c>
      <c r="O103" s="22"/>
      <c r="P103" s="22"/>
      <c r="Q103" s="22">
        <f t="shared" si="15"/>
        <v>0</v>
      </c>
      <c r="R103" s="19">
        <f t="shared" si="9"/>
        <v>2594527.13</v>
      </c>
      <c r="S103" s="17">
        <f t="shared" si="10"/>
        <v>1780154.87</v>
      </c>
      <c r="T103" s="17">
        <f t="shared" si="16"/>
        <v>40.692211913917404</v>
      </c>
    </row>
    <row r="104" spans="1:20" ht="27.75" customHeight="1">
      <c r="A104" s="23" t="s">
        <v>93</v>
      </c>
      <c r="B104" s="17">
        <v>2956350</v>
      </c>
      <c r="C104" s="18">
        <v>1067580</v>
      </c>
      <c r="D104" s="18">
        <v>533790</v>
      </c>
      <c r="E104" s="18">
        <f t="shared" si="11"/>
        <v>533790</v>
      </c>
      <c r="F104" s="19">
        <v>700770</v>
      </c>
      <c r="G104" s="19">
        <v>283006.62</v>
      </c>
      <c r="H104" s="19">
        <f t="shared" si="12"/>
        <v>417763.38</v>
      </c>
      <c r="I104" s="20"/>
      <c r="J104" s="20"/>
      <c r="K104" s="20">
        <f t="shared" si="13"/>
        <v>0</v>
      </c>
      <c r="L104" s="32">
        <v>1188000</v>
      </c>
      <c r="M104" s="32">
        <v>392000</v>
      </c>
      <c r="N104" s="21">
        <f t="shared" si="14"/>
        <v>796000</v>
      </c>
      <c r="O104" s="22"/>
      <c r="P104" s="22"/>
      <c r="Q104" s="22">
        <f t="shared" si="15"/>
        <v>0</v>
      </c>
      <c r="R104" s="19">
        <f t="shared" si="9"/>
        <v>1747553.38</v>
      </c>
      <c r="S104" s="17">
        <f t="shared" si="10"/>
        <v>1208796.62</v>
      </c>
      <c r="T104" s="17">
        <f t="shared" si="16"/>
        <v>40.888143149491775</v>
      </c>
    </row>
    <row r="105" spans="1:20" ht="27.75" customHeight="1">
      <c r="A105" s="23" t="s">
        <v>59</v>
      </c>
      <c r="B105" s="17">
        <v>3673659</v>
      </c>
      <c r="C105" s="18">
        <v>1741200</v>
      </c>
      <c r="D105" s="18">
        <v>870600</v>
      </c>
      <c r="E105" s="18">
        <f t="shared" si="11"/>
        <v>870600</v>
      </c>
      <c r="F105" s="19">
        <v>1872459</v>
      </c>
      <c r="G105" s="19">
        <v>609333.36</v>
      </c>
      <c r="H105" s="19">
        <f t="shared" si="12"/>
        <v>1263125.6400000001</v>
      </c>
      <c r="I105" s="20"/>
      <c r="J105" s="20"/>
      <c r="K105" s="20">
        <f t="shared" si="13"/>
        <v>0</v>
      </c>
      <c r="L105" s="32">
        <v>60000</v>
      </c>
      <c r="M105" s="32">
        <v>30000</v>
      </c>
      <c r="N105" s="21">
        <f t="shared" si="14"/>
        <v>30000</v>
      </c>
      <c r="O105" s="22"/>
      <c r="P105" s="22"/>
      <c r="Q105" s="22">
        <f t="shared" si="15"/>
        <v>0</v>
      </c>
      <c r="R105" s="19">
        <f t="shared" si="9"/>
        <v>2163725.64</v>
      </c>
      <c r="S105" s="17">
        <f t="shared" si="10"/>
        <v>1509933.3599999999</v>
      </c>
      <c r="T105" s="17">
        <f t="shared" si="16"/>
        <v>41.10161993805086</v>
      </c>
    </row>
    <row r="106" spans="1:20" ht="27.75" customHeight="1">
      <c r="A106" s="23" t="s">
        <v>55</v>
      </c>
      <c r="B106" s="17">
        <v>3509476</v>
      </c>
      <c r="C106" s="18">
        <v>1223729</v>
      </c>
      <c r="D106" s="18">
        <v>606119</v>
      </c>
      <c r="E106" s="18">
        <f t="shared" si="11"/>
        <v>617610</v>
      </c>
      <c r="F106" s="19">
        <v>1893647</v>
      </c>
      <c r="G106" s="19">
        <v>603817.43</v>
      </c>
      <c r="H106" s="19">
        <f t="shared" si="12"/>
        <v>1289829.5699999998</v>
      </c>
      <c r="I106" s="20">
        <v>92100</v>
      </c>
      <c r="J106" s="20">
        <v>90000</v>
      </c>
      <c r="K106" s="20">
        <f t="shared" si="13"/>
        <v>2100</v>
      </c>
      <c r="L106" s="32">
        <v>300000</v>
      </c>
      <c r="M106" s="32">
        <v>150000</v>
      </c>
      <c r="N106" s="21">
        <f t="shared" si="14"/>
        <v>150000</v>
      </c>
      <c r="O106" s="22"/>
      <c r="P106" s="22"/>
      <c r="Q106" s="22">
        <f t="shared" si="15"/>
        <v>0</v>
      </c>
      <c r="R106" s="19">
        <f t="shared" si="9"/>
        <v>2059539.5699999998</v>
      </c>
      <c r="S106" s="17">
        <f t="shared" si="10"/>
        <v>1449936.4300000002</v>
      </c>
      <c r="T106" s="17">
        <f t="shared" si="16"/>
        <v>41.31489800756581</v>
      </c>
    </row>
    <row r="107" spans="1:20" ht="27.75" customHeight="1">
      <c r="A107" s="23" t="s">
        <v>53</v>
      </c>
      <c r="B107" s="17">
        <v>3530162</v>
      </c>
      <c r="C107" s="18">
        <v>1690710</v>
      </c>
      <c r="D107" s="18">
        <v>845355</v>
      </c>
      <c r="E107" s="18">
        <f t="shared" si="11"/>
        <v>845355</v>
      </c>
      <c r="F107" s="19">
        <v>759452</v>
      </c>
      <c r="G107" s="19">
        <v>356155.04</v>
      </c>
      <c r="H107" s="19">
        <f t="shared" si="12"/>
        <v>403296.96</v>
      </c>
      <c r="I107" s="20"/>
      <c r="J107" s="20"/>
      <c r="K107" s="20">
        <f t="shared" si="13"/>
        <v>0</v>
      </c>
      <c r="L107" s="32">
        <v>1080000</v>
      </c>
      <c r="M107" s="32">
        <v>266000</v>
      </c>
      <c r="N107" s="21">
        <f t="shared" si="14"/>
        <v>814000</v>
      </c>
      <c r="O107" s="22"/>
      <c r="P107" s="22"/>
      <c r="Q107" s="22">
        <f t="shared" si="15"/>
        <v>0</v>
      </c>
      <c r="R107" s="19">
        <f t="shared" si="9"/>
        <v>2062651.96</v>
      </c>
      <c r="S107" s="17">
        <f t="shared" si="10"/>
        <v>1467510.04</v>
      </c>
      <c r="T107" s="17">
        <f t="shared" si="16"/>
        <v>41.57061460635518</v>
      </c>
    </row>
    <row r="108" spans="1:20" ht="27.75" customHeight="1">
      <c r="A108" s="23" t="s">
        <v>117</v>
      </c>
      <c r="B108" s="17">
        <v>3609744</v>
      </c>
      <c r="C108" s="18">
        <v>1427525</v>
      </c>
      <c r="D108" s="18">
        <v>694535</v>
      </c>
      <c r="E108" s="18">
        <f t="shared" si="11"/>
        <v>732990</v>
      </c>
      <c r="F108" s="19">
        <v>861919</v>
      </c>
      <c r="G108" s="19">
        <v>392609.23</v>
      </c>
      <c r="H108" s="19">
        <f t="shared" si="12"/>
        <v>469309.77</v>
      </c>
      <c r="I108" s="20">
        <v>204300</v>
      </c>
      <c r="J108" s="20">
        <v>204300</v>
      </c>
      <c r="K108" s="20">
        <f t="shared" si="13"/>
        <v>0</v>
      </c>
      <c r="L108" s="32">
        <v>1116000</v>
      </c>
      <c r="M108" s="32">
        <v>215000</v>
      </c>
      <c r="N108" s="21">
        <f t="shared" si="14"/>
        <v>901000</v>
      </c>
      <c r="O108" s="22"/>
      <c r="P108" s="22"/>
      <c r="Q108" s="22">
        <f t="shared" si="15"/>
        <v>0</v>
      </c>
      <c r="R108" s="19">
        <f t="shared" si="9"/>
        <v>2103299.77</v>
      </c>
      <c r="S108" s="17">
        <f t="shared" si="10"/>
        <v>1506444.23</v>
      </c>
      <c r="T108" s="17">
        <f t="shared" si="16"/>
        <v>41.73271650288774</v>
      </c>
    </row>
    <row r="109" spans="1:20" ht="27.75" customHeight="1">
      <c r="A109" s="23" t="s">
        <v>38</v>
      </c>
      <c r="B109" s="17">
        <v>4475272</v>
      </c>
      <c r="C109" s="18">
        <v>1131600</v>
      </c>
      <c r="D109" s="18">
        <v>565800</v>
      </c>
      <c r="E109" s="18">
        <f t="shared" si="11"/>
        <v>565800</v>
      </c>
      <c r="F109" s="19">
        <v>2933672</v>
      </c>
      <c r="G109" s="19">
        <v>1059676.2</v>
      </c>
      <c r="H109" s="19">
        <f t="shared" si="12"/>
        <v>1873995.8</v>
      </c>
      <c r="I109" s="20">
        <v>218000</v>
      </c>
      <c r="J109" s="20">
        <v>218000</v>
      </c>
      <c r="K109" s="20">
        <f t="shared" si="13"/>
        <v>0</v>
      </c>
      <c r="L109" s="32">
        <v>192000</v>
      </c>
      <c r="M109" s="32">
        <v>96000</v>
      </c>
      <c r="N109" s="21">
        <f t="shared" si="14"/>
        <v>96000</v>
      </c>
      <c r="O109" s="22"/>
      <c r="P109" s="22"/>
      <c r="Q109" s="22">
        <f t="shared" si="15"/>
        <v>0</v>
      </c>
      <c r="R109" s="19">
        <f t="shared" si="9"/>
        <v>2535795.8</v>
      </c>
      <c r="S109" s="17">
        <f t="shared" si="10"/>
        <v>1939476.2</v>
      </c>
      <c r="T109" s="17">
        <f t="shared" si="16"/>
        <v>43.337616127019764</v>
      </c>
    </row>
    <row r="110" spans="1:20" ht="27.75" customHeight="1">
      <c r="A110" s="23" t="s">
        <v>30</v>
      </c>
      <c r="B110" s="17">
        <v>5141210</v>
      </c>
      <c r="C110" s="18">
        <v>2479140</v>
      </c>
      <c r="D110" s="18">
        <v>1151555</v>
      </c>
      <c r="E110" s="18">
        <f t="shared" si="11"/>
        <v>1327585</v>
      </c>
      <c r="F110" s="19">
        <v>1582070</v>
      </c>
      <c r="G110" s="19">
        <v>538254.53</v>
      </c>
      <c r="H110" s="19">
        <f t="shared" si="12"/>
        <v>1043815.47</v>
      </c>
      <c r="I110" s="20"/>
      <c r="J110" s="20"/>
      <c r="K110" s="20">
        <f t="shared" si="13"/>
        <v>0</v>
      </c>
      <c r="L110" s="32">
        <v>1080000</v>
      </c>
      <c r="M110" s="32">
        <v>540000</v>
      </c>
      <c r="N110" s="21">
        <f t="shared" si="14"/>
        <v>540000</v>
      </c>
      <c r="O110" s="22"/>
      <c r="P110" s="22"/>
      <c r="Q110" s="22">
        <f t="shared" si="15"/>
        <v>0</v>
      </c>
      <c r="R110" s="19">
        <f t="shared" si="9"/>
        <v>2911400.4699999997</v>
      </c>
      <c r="S110" s="17">
        <f t="shared" si="10"/>
        <v>2229809.5300000003</v>
      </c>
      <c r="T110" s="17">
        <f t="shared" si="16"/>
        <v>43.371298390845745</v>
      </c>
    </row>
    <row r="111" spans="1:20" ht="27.75" customHeight="1">
      <c r="A111" s="23" t="s">
        <v>126</v>
      </c>
      <c r="B111" s="17">
        <v>8433145</v>
      </c>
      <c r="C111" s="18"/>
      <c r="D111" s="18">
        <v>2700360</v>
      </c>
      <c r="E111" s="18">
        <f t="shared" si="11"/>
        <v>-2700360</v>
      </c>
      <c r="F111" s="19">
        <v>8433145</v>
      </c>
      <c r="G111" s="19">
        <v>1053458.28</v>
      </c>
      <c r="H111" s="19">
        <f t="shared" si="12"/>
        <v>7379686.72</v>
      </c>
      <c r="I111" s="20"/>
      <c r="J111" s="20"/>
      <c r="K111" s="20">
        <f t="shared" si="13"/>
        <v>0</v>
      </c>
      <c r="L111" s="32"/>
      <c r="M111" s="32"/>
      <c r="N111" s="21">
        <f t="shared" si="14"/>
        <v>0</v>
      </c>
      <c r="O111" s="22"/>
      <c r="P111" s="22"/>
      <c r="Q111" s="22">
        <f t="shared" si="15"/>
        <v>0</v>
      </c>
      <c r="R111" s="19">
        <f t="shared" si="9"/>
        <v>4679326.72</v>
      </c>
      <c r="S111" s="17">
        <f t="shared" si="10"/>
        <v>3753818.2800000003</v>
      </c>
      <c r="T111" s="17">
        <f t="shared" si="16"/>
        <v>44.51267326720933</v>
      </c>
    </row>
    <row r="112" spans="1:20" ht="27.75" customHeight="1">
      <c r="A112" s="23" t="s">
        <v>78</v>
      </c>
      <c r="B112" s="17">
        <v>2732190</v>
      </c>
      <c r="C112" s="18">
        <v>1057620</v>
      </c>
      <c r="D112" s="18">
        <v>526050</v>
      </c>
      <c r="E112" s="18">
        <f t="shared" si="11"/>
        <v>531570</v>
      </c>
      <c r="F112" s="19">
        <v>720570</v>
      </c>
      <c r="G112" s="19">
        <v>249655.54</v>
      </c>
      <c r="H112" s="19">
        <f t="shared" si="12"/>
        <v>470914.45999999996</v>
      </c>
      <c r="I112" s="20"/>
      <c r="J112" s="20"/>
      <c r="K112" s="20">
        <f t="shared" si="13"/>
        <v>0</v>
      </c>
      <c r="L112" s="32">
        <v>954000</v>
      </c>
      <c r="M112" s="32">
        <v>458000</v>
      </c>
      <c r="N112" s="21">
        <f t="shared" si="14"/>
        <v>496000</v>
      </c>
      <c r="O112" s="22"/>
      <c r="P112" s="22"/>
      <c r="Q112" s="22">
        <f t="shared" si="15"/>
        <v>0</v>
      </c>
      <c r="R112" s="19">
        <f t="shared" si="9"/>
        <v>1498484.46</v>
      </c>
      <c r="S112" s="17">
        <f t="shared" si="10"/>
        <v>1233705.54</v>
      </c>
      <c r="T112" s="17">
        <f t="shared" si="16"/>
        <v>45.15445631526358</v>
      </c>
    </row>
    <row r="113" spans="1:20" ht="27.75" customHeight="1">
      <c r="A113" s="23" t="s">
        <v>21</v>
      </c>
      <c r="B113" s="17">
        <v>6298008</v>
      </c>
      <c r="C113" s="18">
        <v>1654347</v>
      </c>
      <c r="D113" s="18">
        <v>793077</v>
      </c>
      <c r="E113" s="18">
        <f t="shared" si="11"/>
        <v>861270</v>
      </c>
      <c r="F113" s="19">
        <v>4072361</v>
      </c>
      <c r="G113" s="19">
        <v>1649209.6</v>
      </c>
      <c r="H113" s="19">
        <f t="shared" si="12"/>
        <v>2423151.4</v>
      </c>
      <c r="I113" s="20">
        <v>235300</v>
      </c>
      <c r="J113" s="20">
        <v>235300</v>
      </c>
      <c r="K113" s="20">
        <f t="shared" si="13"/>
        <v>0</v>
      </c>
      <c r="L113" s="32">
        <v>336000</v>
      </c>
      <c r="M113" s="32">
        <v>168000</v>
      </c>
      <c r="N113" s="21">
        <f t="shared" si="14"/>
        <v>168000</v>
      </c>
      <c r="O113" s="22"/>
      <c r="P113" s="22"/>
      <c r="Q113" s="22">
        <f t="shared" si="15"/>
        <v>0</v>
      </c>
      <c r="R113" s="19">
        <f t="shared" si="9"/>
        <v>3452421.4</v>
      </c>
      <c r="S113" s="17">
        <f t="shared" si="10"/>
        <v>2845586.6</v>
      </c>
      <c r="T113" s="17">
        <f t="shared" si="16"/>
        <v>45.1823274914862</v>
      </c>
    </row>
    <row r="114" spans="1:20" ht="27.75" customHeight="1">
      <c r="A114" s="23" t="s">
        <v>36</v>
      </c>
      <c r="B114" s="17">
        <v>3357528</v>
      </c>
      <c r="C114" s="18">
        <v>1923900</v>
      </c>
      <c r="D114" s="18">
        <v>961950</v>
      </c>
      <c r="E114" s="18">
        <f t="shared" si="11"/>
        <v>961950</v>
      </c>
      <c r="F114" s="19">
        <v>1168628</v>
      </c>
      <c r="G114" s="19">
        <v>407776.68</v>
      </c>
      <c r="H114" s="19">
        <f t="shared" si="12"/>
        <v>760851.3200000001</v>
      </c>
      <c r="I114" s="20">
        <v>85000</v>
      </c>
      <c r="J114" s="20">
        <v>85000</v>
      </c>
      <c r="K114" s="20">
        <f t="shared" si="13"/>
        <v>0</v>
      </c>
      <c r="L114" s="32">
        <v>180000</v>
      </c>
      <c r="M114" s="32">
        <v>90000</v>
      </c>
      <c r="N114" s="21">
        <f t="shared" si="14"/>
        <v>90000</v>
      </c>
      <c r="O114" s="22"/>
      <c r="P114" s="22"/>
      <c r="Q114" s="22">
        <f t="shared" si="15"/>
        <v>0</v>
      </c>
      <c r="R114" s="19">
        <f t="shared" si="9"/>
        <v>1812801.32</v>
      </c>
      <c r="S114" s="17">
        <f t="shared" si="10"/>
        <v>1544726.68</v>
      </c>
      <c r="T114" s="17">
        <f t="shared" si="16"/>
        <v>46.00785697096197</v>
      </c>
    </row>
    <row r="115" spans="1:20" ht="27.75" customHeight="1">
      <c r="A115" s="23" t="s">
        <v>41</v>
      </c>
      <c r="B115" s="17">
        <v>3042400</v>
      </c>
      <c r="C115" s="18">
        <v>1749960</v>
      </c>
      <c r="D115" s="18">
        <v>874980</v>
      </c>
      <c r="E115" s="18">
        <f t="shared" si="11"/>
        <v>874980</v>
      </c>
      <c r="F115" s="19">
        <v>931440</v>
      </c>
      <c r="G115" s="19">
        <v>334692.04</v>
      </c>
      <c r="H115" s="19">
        <f t="shared" si="12"/>
        <v>596747.96</v>
      </c>
      <c r="I115" s="20">
        <v>85000</v>
      </c>
      <c r="J115" s="20">
        <v>85000</v>
      </c>
      <c r="K115" s="20">
        <f t="shared" si="13"/>
        <v>0</v>
      </c>
      <c r="L115" s="32">
        <v>276000</v>
      </c>
      <c r="M115" s="32">
        <v>138000</v>
      </c>
      <c r="N115" s="21">
        <f t="shared" si="14"/>
        <v>138000</v>
      </c>
      <c r="O115" s="22"/>
      <c r="P115" s="22"/>
      <c r="Q115" s="22">
        <f t="shared" si="15"/>
        <v>0</v>
      </c>
      <c r="R115" s="19">
        <f t="shared" si="9"/>
        <v>1609727.96</v>
      </c>
      <c r="S115" s="17">
        <f t="shared" si="10"/>
        <v>1432672.04</v>
      </c>
      <c r="T115" s="17">
        <f t="shared" si="16"/>
        <v>47.090193268472255</v>
      </c>
    </row>
    <row r="116" spans="1:20" ht="27.75" customHeight="1">
      <c r="A116" s="23" t="s">
        <v>35</v>
      </c>
      <c r="B116" s="17">
        <v>4961877</v>
      </c>
      <c r="C116" s="18">
        <v>1131298</v>
      </c>
      <c r="D116" s="18">
        <v>550318</v>
      </c>
      <c r="E116" s="18">
        <f t="shared" si="11"/>
        <v>580980</v>
      </c>
      <c r="F116" s="19">
        <v>2608179</v>
      </c>
      <c r="G116" s="19">
        <v>894970.13</v>
      </c>
      <c r="H116" s="19">
        <f t="shared" si="12"/>
        <v>1713208.87</v>
      </c>
      <c r="I116" s="20">
        <v>886400</v>
      </c>
      <c r="J116" s="20">
        <v>886000</v>
      </c>
      <c r="K116" s="20">
        <f t="shared" si="13"/>
        <v>400</v>
      </c>
      <c r="L116" s="32">
        <v>336000</v>
      </c>
      <c r="M116" s="32">
        <v>168000</v>
      </c>
      <c r="N116" s="21">
        <f t="shared" si="14"/>
        <v>168000</v>
      </c>
      <c r="O116" s="22"/>
      <c r="P116" s="22"/>
      <c r="Q116" s="22">
        <f t="shared" si="15"/>
        <v>0</v>
      </c>
      <c r="R116" s="19">
        <f t="shared" si="9"/>
        <v>2462588.87</v>
      </c>
      <c r="S116" s="17">
        <f t="shared" si="10"/>
        <v>2499288.13</v>
      </c>
      <c r="T116" s="17">
        <f t="shared" si="16"/>
        <v>50.36981227063871</v>
      </c>
    </row>
    <row r="117" spans="1:20" ht="27.75" customHeight="1">
      <c r="A117" s="23" t="s">
        <v>130</v>
      </c>
      <c r="B117" s="17">
        <v>8355061782</v>
      </c>
      <c r="C117" s="18"/>
      <c r="D117" s="18">
        <v>3126030</v>
      </c>
      <c r="E117" s="18">
        <f t="shared" si="11"/>
        <v>-3126030</v>
      </c>
      <c r="F117" s="19">
        <v>41082482</v>
      </c>
      <c r="G117" s="19">
        <v>2417789.3</v>
      </c>
      <c r="H117" s="19">
        <f t="shared" si="12"/>
        <v>38664692.7</v>
      </c>
      <c r="I117" s="20"/>
      <c r="J117" s="20"/>
      <c r="K117" s="20">
        <f t="shared" si="13"/>
        <v>0</v>
      </c>
      <c r="L117" s="32">
        <v>8313514000</v>
      </c>
      <c r="M117" s="32">
        <v>4387698400</v>
      </c>
      <c r="N117" s="21">
        <f t="shared" si="14"/>
        <v>3925815600</v>
      </c>
      <c r="O117" s="22">
        <v>465300</v>
      </c>
      <c r="P117" s="22">
        <v>35340</v>
      </c>
      <c r="Q117" s="22">
        <f t="shared" si="15"/>
        <v>429960</v>
      </c>
      <c r="R117" s="19">
        <f t="shared" si="9"/>
        <v>3961784222.7</v>
      </c>
      <c r="S117" s="17">
        <f t="shared" si="10"/>
        <v>4393277559.3</v>
      </c>
      <c r="T117" s="17">
        <f t="shared" si="16"/>
        <v>52.58222708496065</v>
      </c>
    </row>
    <row r="118" spans="1:20" ht="27.75" customHeight="1">
      <c r="A118" s="23" t="s">
        <v>33</v>
      </c>
      <c r="B118" s="17">
        <v>7658075</v>
      </c>
      <c r="C118" s="18">
        <v>1411587</v>
      </c>
      <c r="D118" s="18">
        <v>682797</v>
      </c>
      <c r="E118" s="18">
        <f t="shared" si="11"/>
        <v>728790</v>
      </c>
      <c r="F118" s="19">
        <v>3156988</v>
      </c>
      <c r="G118" s="19">
        <v>1615356.99</v>
      </c>
      <c r="H118" s="19">
        <f t="shared" si="12"/>
        <v>1541631.01</v>
      </c>
      <c r="I118" s="20">
        <v>2237500</v>
      </c>
      <c r="J118" s="20">
        <v>1357000</v>
      </c>
      <c r="K118" s="20">
        <f t="shared" si="13"/>
        <v>880500</v>
      </c>
      <c r="L118" s="32">
        <v>852000</v>
      </c>
      <c r="M118" s="32">
        <v>426000</v>
      </c>
      <c r="N118" s="21">
        <f t="shared" si="14"/>
        <v>426000</v>
      </c>
      <c r="O118" s="22"/>
      <c r="P118" s="22"/>
      <c r="Q118" s="22">
        <f t="shared" si="15"/>
        <v>0</v>
      </c>
      <c r="R118" s="19">
        <f t="shared" si="9"/>
        <v>3576921.01</v>
      </c>
      <c r="S118" s="17">
        <f t="shared" si="10"/>
        <v>4081153.99</v>
      </c>
      <c r="T118" s="17">
        <f t="shared" si="16"/>
        <v>53.292165328754294</v>
      </c>
    </row>
    <row r="119" spans="1:20" ht="27.75" customHeight="1">
      <c r="A119" s="23" t="s">
        <v>128</v>
      </c>
      <c r="B119" s="17">
        <v>4911720</v>
      </c>
      <c r="C119" s="18"/>
      <c r="D119" s="18">
        <v>766020</v>
      </c>
      <c r="E119" s="18">
        <f t="shared" si="11"/>
        <v>-766020</v>
      </c>
      <c r="F119" s="19">
        <v>2983720</v>
      </c>
      <c r="G119" s="19">
        <v>1131999.05</v>
      </c>
      <c r="H119" s="19">
        <f t="shared" si="12"/>
        <v>1851720.95</v>
      </c>
      <c r="I119" s="20"/>
      <c r="J119" s="20"/>
      <c r="K119" s="20">
        <f t="shared" si="13"/>
        <v>0</v>
      </c>
      <c r="L119" s="32">
        <v>1928000</v>
      </c>
      <c r="M119" s="32">
        <v>784000</v>
      </c>
      <c r="N119" s="21">
        <f t="shared" si="14"/>
        <v>1144000</v>
      </c>
      <c r="O119" s="22"/>
      <c r="P119" s="22"/>
      <c r="Q119" s="22">
        <f t="shared" si="15"/>
        <v>0</v>
      </c>
      <c r="R119" s="19">
        <f t="shared" si="9"/>
        <v>2229700.95</v>
      </c>
      <c r="S119" s="17">
        <f t="shared" si="10"/>
        <v>2682019.05</v>
      </c>
      <c r="T119" s="17">
        <f t="shared" si="16"/>
        <v>54.60447765752119</v>
      </c>
    </row>
    <row r="120" spans="1:20" ht="27.75" customHeight="1">
      <c r="A120" s="23" t="s">
        <v>34</v>
      </c>
      <c r="B120" s="17">
        <v>3012732</v>
      </c>
      <c r="C120" s="18">
        <v>644668</v>
      </c>
      <c r="D120" s="18">
        <v>307005</v>
      </c>
      <c r="E120" s="18">
        <f t="shared" si="11"/>
        <v>337663</v>
      </c>
      <c r="F120" s="19">
        <v>1523064</v>
      </c>
      <c r="G120" s="19">
        <v>644954.21</v>
      </c>
      <c r="H120" s="19">
        <f t="shared" si="12"/>
        <v>878109.79</v>
      </c>
      <c r="I120" s="20">
        <v>545000</v>
      </c>
      <c r="J120" s="20">
        <v>545000</v>
      </c>
      <c r="K120" s="20">
        <f t="shared" si="13"/>
        <v>0</v>
      </c>
      <c r="L120" s="32">
        <v>300000</v>
      </c>
      <c r="M120" s="32">
        <v>150000</v>
      </c>
      <c r="N120" s="21">
        <f t="shared" si="14"/>
        <v>150000</v>
      </c>
      <c r="O120" s="22"/>
      <c r="P120" s="22"/>
      <c r="Q120" s="22">
        <f t="shared" si="15"/>
        <v>0</v>
      </c>
      <c r="R120" s="19">
        <f t="shared" si="9"/>
        <v>1365772.79</v>
      </c>
      <c r="S120" s="17">
        <f t="shared" si="10"/>
        <v>1646959.21</v>
      </c>
      <c r="T120" s="17">
        <f t="shared" si="16"/>
        <v>54.66663513382538</v>
      </c>
    </row>
    <row r="121" spans="1:20" ht="27.75" customHeight="1">
      <c r="A121" s="23" t="s">
        <v>56</v>
      </c>
      <c r="B121" s="17">
        <v>5715370</v>
      </c>
      <c r="C121" s="18">
        <v>792298</v>
      </c>
      <c r="D121" s="18">
        <v>384434</v>
      </c>
      <c r="E121" s="18">
        <f t="shared" si="11"/>
        <v>407864</v>
      </c>
      <c r="F121" s="19">
        <v>3171672</v>
      </c>
      <c r="G121" s="19">
        <v>1239415.87</v>
      </c>
      <c r="H121" s="19">
        <f t="shared" si="12"/>
        <v>1932256.13</v>
      </c>
      <c r="I121" s="20">
        <v>1583400</v>
      </c>
      <c r="J121" s="20">
        <v>1535000</v>
      </c>
      <c r="K121" s="20">
        <f t="shared" si="13"/>
        <v>48400</v>
      </c>
      <c r="L121" s="32">
        <v>168000</v>
      </c>
      <c r="M121" s="32">
        <v>84000</v>
      </c>
      <c r="N121" s="21">
        <f t="shared" si="14"/>
        <v>84000</v>
      </c>
      <c r="O121" s="22"/>
      <c r="P121" s="22"/>
      <c r="Q121" s="22">
        <f t="shared" si="15"/>
        <v>0</v>
      </c>
      <c r="R121" s="19">
        <f t="shared" si="9"/>
        <v>2472520.13</v>
      </c>
      <c r="S121" s="17">
        <f t="shared" si="10"/>
        <v>3242849.87</v>
      </c>
      <c r="T121" s="17">
        <f t="shared" si="16"/>
        <v>56.73910647954551</v>
      </c>
    </row>
    <row r="122" spans="1:20" ht="27.75" customHeight="1">
      <c r="A122" s="23" t="s">
        <v>129</v>
      </c>
      <c r="B122" s="17">
        <v>250596</v>
      </c>
      <c r="C122" s="18"/>
      <c r="D122" s="18">
        <v>189600</v>
      </c>
      <c r="E122" s="18">
        <f t="shared" si="11"/>
        <v>-189600</v>
      </c>
      <c r="F122" s="19">
        <v>250596</v>
      </c>
      <c r="G122" s="19">
        <v>94110</v>
      </c>
      <c r="H122" s="19">
        <f t="shared" si="12"/>
        <v>156486</v>
      </c>
      <c r="I122" s="20"/>
      <c r="J122" s="20"/>
      <c r="K122" s="20">
        <f t="shared" si="13"/>
        <v>0</v>
      </c>
      <c r="L122" s="32"/>
      <c r="M122" s="32"/>
      <c r="N122" s="21">
        <f t="shared" si="14"/>
        <v>0</v>
      </c>
      <c r="O122" s="22"/>
      <c r="P122" s="22"/>
      <c r="Q122" s="22">
        <f t="shared" si="15"/>
        <v>0</v>
      </c>
      <c r="R122" s="19">
        <f t="shared" si="9"/>
        <v>-33114</v>
      </c>
      <c r="S122" s="17">
        <f t="shared" si="10"/>
        <v>283710</v>
      </c>
      <c r="T122" s="17">
        <f t="shared" si="16"/>
        <v>113.21409759134224</v>
      </c>
    </row>
    <row r="123" spans="1:20" ht="27.75" customHeight="1">
      <c r="A123" s="56" t="s">
        <v>131</v>
      </c>
      <c r="B123" s="24">
        <v>125000</v>
      </c>
      <c r="C123" s="25"/>
      <c r="D123" s="25">
        <v>108780</v>
      </c>
      <c r="E123" s="25">
        <f t="shared" si="11"/>
        <v>-108780</v>
      </c>
      <c r="F123" s="26">
        <v>125000</v>
      </c>
      <c r="G123" s="26">
        <v>61174</v>
      </c>
      <c r="H123" s="26">
        <f t="shared" si="12"/>
        <v>63826</v>
      </c>
      <c r="I123" s="27"/>
      <c r="J123" s="27"/>
      <c r="K123" s="27">
        <f t="shared" si="13"/>
        <v>0</v>
      </c>
      <c r="L123" s="32"/>
      <c r="M123" s="32"/>
      <c r="N123" s="28">
        <f t="shared" si="14"/>
        <v>0</v>
      </c>
      <c r="O123" s="29"/>
      <c r="P123" s="29"/>
      <c r="Q123" s="29">
        <f t="shared" si="15"/>
        <v>0</v>
      </c>
      <c r="R123" s="26">
        <f t="shared" si="9"/>
        <v>-44954</v>
      </c>
      <c r="S123" s="24">
        <f t="shared" si="10"/>
        <v>169954</v>
      </c>
      <c r="T123" s="24">
        <f t="shared" si="16"/>
        <v>135.9632</v>
      </c>
    </row>
  </sheetData>
  <sheetProtection/>
  <mergeCells count="13"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  <mergeCell ref="F5:H5"/>
    <mergeCell ref="I5:K5"/>
    <mergeCell ref="L5:N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2021-04-16T04:49:54Z</cp:lastPrinted>
  <dcterms:created xsi:type="dcterms:W3CDTF">2016-01-06T00:49:05Z</dcterms:created>
  <dcterms:modified xsi:type="dcterms:W3CDTF">2022-01-25T04:27:46Z</dcterms:modified>
  <cp:category/>
  <cp:version/>
  <cp:contentType/>
  <cp:contentStatus/>
</cp:coreProperties>
</file>