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<sst xmlns="http://schemas.openxmlformats.org/spreadsheetml/2006/main" count="131" uniqueCount="131">
  <si>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</si>
  <si>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</si>
  <si>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</si>
  <si>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</si>
  <si>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</si>
  <si>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</si>
  <si>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</si>
  <si>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</si>
  <si>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</si>
  <si>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</si>
  <si>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</si>
  <si>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</si>
  <si>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</si>
  <si>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</si>
  <si>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</si>
  <si>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</si>
  <si>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</si>
  <si>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</si>
  <si>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</si>
  <si>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</si>
  <si>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</si>
  <si>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</si>
  <si>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</si>
  <si>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</si>
  <si>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</si>
  <si>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</si>
  <si>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</si>
  <si>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</si>
  <si>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</si>
  <si>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</si>
  <si>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</si>
  <si>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</si>
  <si>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</si>
  <si>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</si>
  <si>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</si>
  <si>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</si>
  <si>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</si>
  <si>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</si>
  <si>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</si>
  <si>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</si>
  <si>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</si>
  <si>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</si>
  <si>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</si>
  <si>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</si>
  <si>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</si>
  <si>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</si>
  <si>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</si>
  <si>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</si>
  <si>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</si>
  <si>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</si>
  <si>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</si>
  <si>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</si>
  <si>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</si>
  <si>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</si>
  <si>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</si>
  <si>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</si>
  <si>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</si>
  <si>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</si>
  <si>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</si>
  <si>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</si>
  <si>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</si>
  <si>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</si>
  <si>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</si>
  <si>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</si>
  <si>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</si>
  <si>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</si>
  <si>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</si>
  <si>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</si>
  <si>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</si>
  <si>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</si>
  <si>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</si>
  <si>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</si>
  <si>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</si>
  <si>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</si>
  <si>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</si>
  <si>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</si>
  <si>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</si>
  <si>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</si>
  <si>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</si>
  <si>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</si>
  <si>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</si>
  <si>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</si>
  <si>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</si>
  <si>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</si>
  <si>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</si>
  <si>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</si>
  <si>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</si>
  <si>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</si>
  <si>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</si>
  <si>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</si>
  <si>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</si>
  <si>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</si>
  <si>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</si>
  <si>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</si>
  <si>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</si>
  <si>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</si>
  <si>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</si>
  <si>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</si>
  <si>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</si>
  <si>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</si>
  <si>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</si>
  <si>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</si>
  <si>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</si>
  <si>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</si>
  <si>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</si>
  <si>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</si>
  <si>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</si>
  <si>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</si>
  <si>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</si>
  <si>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</si>
  <si>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</si>
  <si>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</si>
  <si>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</si>
  <si>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</si>
  <si>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</si>
  <si>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</si>
  <si>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</si>
  <si>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</si>
  <si>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</si>
  <si>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</si>
  <si>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>***  0600500000  ดย.</t>
  </si>
  <si>
    <t>***  0600500015  กยผ.</t>
  </si>
  <si>
    <t>***  0600500011  กคค.</t>
  </si>
  <si>
    <t>***  0600500003  สลก.</t>
  </si>
  <si>
    <t>***  0600500014  ศบธ.</t>
  </si>
  <si>
    <t>***  0600500001  กพร.</t>
  </si>
  <si>
    <t>***  0600500012  กสส.</t>
  </si>
  <si>
    <t>***  0600500002  กตส.</t>
  </si>
  <si>
    <t>***  0600500004  กลุ่มการคลัง</t>
  </si>
  <si>
    <t xml:space="preserve">รายงานสถานะการใช้จ่ายงบประมาณ ระดับหน่วยรับงบประมาณ                                                </t>
  </si>
  <si>
    <t>23.07.2021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</si>
</sst>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.1484375" style="1" customWidth="1"/>
    <col min="2" max="2" width="0.9921875" style="1" customWidth="1"/>
    <col min="3" max="5" width="9.00390625" style="1" customWidth="1"/>
    <col min="6" max="6" width="12.7109375" style="1" customWidth="1"/>
    <col min="7" max="7" width="16.421875" style="1" bestFit="1" customWidth="1"/>
    <col min="8" max="8" width="13.7109375" style="1" bestFit="1" customWidth="1"/>
    <col min="9" max="9" width="13.140625" style="1" bestFit="1" customWidth="1"/>
    <col min="10" max="10" width="16.421875" style="1" bestFit="1" customWidth="1"/>
    <col min="11" max="11" width="14.421875" style="1" bestFit="1" customWidth="1"/>
    <col min="12" max="12" width="9.28125" style="1" customWidth="1"/>
    <col min="13" max="16384" width="9.00390625" style="1" customWidth="1"/>
  </cols>
  <sheetData>
    <row r="1" ht="14.25">
      <c r="B1" s="1" t="s">
        <v>129</v>
      </c>
    </row>
    <row r="2" spans="2:11" ht="14.25">
      <c r="B2" s="1" t="s">
        <v>0</v>
      </c>
      <c r="E2" s="1">
        <v>2021</v>
      </c>
      <c r="J2" s="3" t="s">
        <v>1</v>
      </c>
      <c r="K2" s="3" t="s">
        <v>130</v>
      </c>
    </row>
    <row r="3" spans="2:11" ht="14.25">
      <c r="B3" s="1" t="s">
        <v>3</v>
      </c>
      <c r="D3" s="1" t="s">
        <v>4</v>
      </c>
      <c r="J3" s="3" t="s">
        <v>2</v>
      </c>
      <c r="K3" s="4">
        <v>0.6437847222222223</v>
      </c>
    </row>
    <row r="5" spans="3:12" ht="14.25">
      <c r="C5" s="1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119</v>
      </c>
    </row>
    <row r="7" spans="3:12" ht="14.25">
      <c r="C7" s="1" t="s">
        <v>11</v>
      </c>
      <c r="G7" s="2">
        <f>SUM(G9:G124)</f>
        <v>14737764300</v>
      </c>
      <c r="H7" s="2">
        <f>SUM(H9:H124)</f>
        <v>0</v>
      </c>
      <c r="I7" s="2">
        <f>SUM(I9:I124)</f>
        <v>49254241.92</v>
      </c>
      <c r="J7" s="2">
        <f>SUM(J9:J124)</f>
        <v>14077161739.67</v>
      </c>
      <c r="K7" s="2">
        <f>SUM(G7-H7-I7-J7)</f>
        <v>611348318.4099998</v>
      </c>
      <c r="L7" s="5">
        <f>SUM(J7/G7)*100</f>
        <v>95.51762026530713</v>
      </c>
    </row>
    <row r="8" spans="7:12" ht="14.25">
      <c r="G8" s="2"/>
      <c r="H8" s="2"/>
      <c r="I8" s="2"/>
      <c r="J8" s="2"/>
      <c r="K8" s="2"/>
      <c r="L8" s="5"/>
    </row>
    <row r="9" spans="3:12" ht="14.25">
      <c r="C9" s="1" t="s">
        <v>120</v>
      </c>
      <c r="G9" s="2">
        <v>598199266.67</v>
      </c>
      <c r="K9" s="2">
        <f>SUM(G9-H9-I9-J9)</f>
        <v>598199266.67</v>
      </c>
      <c r="L9" s="5">
        <f>SUM(J9/G9)*100</f>
        <v>0</v>
      </c>
    </row>
    <row r="10" spans="3:12" ht="14.25">
      <c r="C10" s="1" t="s">
        <v>124</v>
      </c>
      <c r="G10" s="2">
        <v>25940720</v>
      </c>
      <c r="I10" s="2">
        <v>256199.5</v>
      </c>
      <c r="J10" s="2">
        <v>8959452.62</v>
      </c>
      <c r="K10" s="2">
        <f>SUM(G10-H10-I10-J10)</f>
        <v>16725067.88</v>
      </c>
      <c r="L10" s="5">
        <f>SUM(J10/G10)*100</f>
        <v>34.5381802047129</v>
      </c>
    </row>
    <row r="11" spans="3:12" ht="14.25">
      <c r="C11" s="1" t="s">
        <v>12</v>
      </c>
      <c r="G11" s="2">
        <v>19435084.47</v>
      </c>
      <c r="I11" s="2">
        <v>11734037.97</v>
      </c>
      <c r="J11" s="2">
        <v>7705543.02</v>
      </c>
      <c r="K11" s="2">
        <f>SUM(G11-H11-I11-J11)</f>
        <v>-4496.520000001416</v>
      </c>
      <c r="L11" s="5">
        <f>SUM(J11/G11)*100</f>
        <v>39.647592125952826</v>
      </c>
    </row>
    <row r="12" spans="3:12" ht="14.25">
      <c r="C12" s="1" t="s">
        <v>121</v>
      </c>
      <c r="G12" s="2">
        <v>52741500</v>
      </c>
      <c r="I12" s="2">
        <v>25384139.48</v>
      </c>
      <c r="J12" s="2">
        <v>25909127.59</v>
      </c>
      <c r="K12" s="2">
        <f>SUM(G12-H12-I12-J12)</f>
        <v>1448232.9299999997</v>
      </c>
      <c r="L12" s="5">
        <f>SUM(J12/G12)*100</f>
        <v>49.12474539025246</v>
      </c>
    </row>
    <row r="13" spans="3:12" ht="14.25">
      <c r="C13" s="1" t="s">
        <v>109</v>
      </c>
      <c r="G13" s="2">
        <v>13629010.72</v>
      </c>
      <c r="I13" s="2">
        <v>4143300</v>
      </c>
      <c r="J13" s="2">
        <v>7696769.16</v>
      </c>
      <c r="K13" s="2">
        <f>SUM(G13-H13-I13-J13)</f>
        <v>1788941.5600000005</v>
      </c>
      <c r="L13" s="5">
        <f>SUM(J13/G13)*100</f>
        <v>56.473425093908794</v>
      </c>
    </row>
    <row r="14" spans="3:12" ht="14.25">
      <c r="C14" s="1" t="s">
        <v>49</v>
      </c>
      <c r="G14" s="2">
        <v>9119172.56</v>
      </c>
      <c r="I14" s="2">
        <v>6021</v>
      </c>
      <c r="J14" s="2">
        <v>5662497.01</v>
      </c>
      <c r="K14" s="2">
        <f>SUM(G14-H14-I14-J14)</f>
        <v>3450654.5500000007</v>
      </c>
      <c r="L14" s="5">
        <f>SUM(J14/G14)*100</f>
        <v>62.09441671098281</v>
      </c>
    </row>
    <row r="15" spans="3:12" ht="14.25">
      <c r="C15" s="1" t="s">
        <v>95</v>
      </c>
      <c r="G15" s="2">
        <v>5253892.36</v>
      </c>
      <c r="J15" s="2">
        <v>3442359.51</v>
      </c>
      <c r="K15" s="2">
        <f>SUM(G15-H15-I15-J15)</f>
        <v>1811532.8500000006</v>
      </c>
      <c r="L15" s="5">
        <f>SUM(J15/G15)*100</f>
        <v>65.52017578829879</v>
      </c>
    </row>
    <row r="16" spans="3:12" ht="14.25">
      <c r="C16" s="1" t="s">
        <v>58</v>
      </c>
      <c r="G16" s="2">
        <v>6067565.64</v>
      </c>
      <c r="J16" s="2">
        <v>4001702.71</v>
      </c>
      <c r="K16" s="2">
        <f>SUM(G16-H16-I16-J16)</f>
        <v>2065862.9299999997</v>
      </c>
      <c r="L16" s="5">
        <f>SUM(J16/G16)*100</f>
        <v>65.95235960232645</v>
      </c>
    </row>
    <row r="17" spans="3:12" ht="14.25">
      <c r="C17" s="1" t="s">
        <v>50</v>
      </c>
      <c r="G17" s="2">
        <v>6618740.64</v>
      </c>
      <c r="I17" s="2">
        <v>7923</v>
      </c>
      <c r="J17" s="2">
        <v>4424391.16</v>
      </c>
      <c r="K17" s="2">
        <f>SUM(G17-H17-I17-J17)</f>
        <v>2186426.4799999995</v>
      </c>
      <c r="L17" s="5">
        <f>SUM(J17/G17)*100</f>
        <v>66.84641989537153</v>
      </c>
    </row>
    <row r="18" spans="3:12" ht="14.25">
      <c r="C18" s="1" t="s">
        <v>118</v>
      </c>
      <c r="G18" s="2">
        <v>8310502.28</v>
      </c>
      <c r="J18" s="2">
        <v>5629854.17</v>
      </c>
      <c r="K18" s="2">
        <f>SUM(G18-H18-I18-J18)</f>
        <v>2680648.1100000003</v>
      </c>
      <c r="L18" s="5">
        <f>SUM(J18/G18)*100</f>
        <v>67.74384965333286</v>
      </c>
    </row>
    <row r="19" spans="3:12" ht="14.25">
      <c r="C19" s="1" t="s">
        <v>38</v>
      </c>
      <c r="G19" s="2">
        <v>10678225.56</v>
      </c>
      <c r="J19" s="2">
        <v>7305690.36</v>
      </c>
      <c r="K19" s="2">
        <f>SUM(G19-H19-I19-J19)</f>
        <v>3372535.2</v>
      </c>
      <c r="L19" s="5">
        <f>SUM(J19/G19)*100</f>
        <v>68.41670761635419</v>
      </c>
    </row>
    <row r="20" spans="3:12" ht="14.25">
      <c r="C20" s="1" t="s">
        <v>123</v>
      </c>
      <c r="G20" s="2">
        <v>34488187</v>
      </c>
      <c r="I20" s="2">
        <v>2201456</v>
      </c>
      <c r="J20" s="2">
        <v>23607543.05</v>
      </c>
      <c r="K20" s="2">
        <f>SUM(G20-H20-I20-J20)</f>
        <v>8679187.95</v>
      </c>
      <c r="L20" s="5">
        <f>SUM(J20/G20)*100</f>
        <v>68.45109906763149</v>
      </c>
    </row>
    <row r="21" spans="3:12" ht="14.25">
      <c r="C21" s="1" t="s">
        <v>91</v>
      </c>
      <c r="G21" s="2">
        <v>5736537.64</v>
      </c>
      <c r="I21" s="2">
        <v>5358</v>
      </c>
      <c r="J21" s="2">
        <v>3976389.69</v>
      </c>
      <c r="K21" s="2">
        <f>SUM(G21-H21-I21-J21)</f>
        <v>1754789.9499999997</v>
      </c>
      <c r="L21" s="5">
        <f>SUM(J21/G21)*100</f>
        <v>69.3168935609041</v>
      </c>
    </row>
    <row r="22" spans="3:12" ht="14.25">
      <c r="C22" s="1" t="s">
        <v>66</v>
      </c>
      <c r="G22" s="2">
        <v>7631802.92</v>
      </c>
      <c r="J22" s="2">
        <v>5374512.5</v>
      </c>
      <c r="K22" s="2">
        <f>SUM(G22-H22-I22-J22)</f>
        <v>2257290.42</v>
      </c>
      <c r="L22" s="5">
        <f>SUM(J22/G22)*100</f>
        <v>70.42257978013929</v>
      </c>
    </row>
    <row r="23" spans="3:12" ht="14.25">
      <c r="C23" s="1" t="s">
        <v>71</v>
      </c>
      <c r="G23" s="2">
        <v>6734553.92</v>
      </c>
      <c r="J23" s="2">
        <v>4818424.44</v>
      </c>
      <c r="K23" s="2">
        <f>SUM(G23-H23-I23-J23)</f>
        <v>1916129.4799999995</v>
      </c>
      <c r="L23" s="5">
        <f>SUM(J23/G23)*100</f>
        <v>71.54778916670995</v>
      </c>
    </row>
    <row r="24" spans="3:12" ht="14.25">
      <c r="C24" s="1" t="s">
        <v>116</v>
      </c>
      <c r="G24" s="2">
        <v>9124135.28</v>
      </c>
      <c r="J24" s="2">
        <v>6592523.85</v>
      </c>
      <c r="K24" s="2">
        <f>SUM(G24-H24-I24-J24)</f>
        <v>2531611.4299999997</v>
      </c>
      <c r="L24" s="5">
        <f>SUM(J24/G24)*100</f>
        <v>72.2536837485382</v>
      </c>
    </row>
    <row r="25" spans="3:12" ht="14.25">
      <c r="C25" s="1" t="s">
        <v>117</v>
      </c>
      <c r="G25" s="2">
        <v>7249724.92</v>
      </c>
      <c r="J25" s="2">
        <v>5241426.2</v>
      </c>
      <c r="K25" s="2">
        <f>SUM(G25-H25-I25-J25)</f>
        <v>2008298.7199999997</v>
      </c>
      <c r="L25" s="5">
        <f>SUM(J25/G25)*100</f>
        <v>72.29827693931317</v>
      </c>
    </row>
    <row r="26" spans="3:12" ht="14.25">
      <c r="C26" s="1" t="s">
        <v>90</v>
      </c>
      <c r="G26" s="2">
        <v>8054333.72</v>
      </c>
      <c r="J26" s="2">
        <v>5886196.39</v>
      </c>
      <c r="K26" s="2">
        <f>SUM(G26-H26-I26-J26)</f>
        <v>2168137.33</v>
      </c>
      <c r="L26" s="5">
        <f>SUM(J26/G26)*100</f>
        <v>73.08110881206447</v>
      </c>
    </row>
    <row r="27" spans="3:12" ht="14.25">
      <c r="C27" s="1" t="s">
        <v>107</v>
      </c>
      <c r="G27" s="2">
        <v>8156644.56</v>
      </c>
      <c r="I27" s="2">
        <v>17900</v>
      </c>
      <c r="J27" s="2">
        <v>5968546</v>
      </c>
      <c r="K27" s="2">
        <f>SUM(G27-H27-I27-J27)</f>
        <v>2170198.5599999996</v>
      </c>
      <c r="L27" s="5">
        <f>SUM(J27/G27)*100</f>
        <v>73.17403567233535</v>
      </c>
    </row>
    <row r="28" spans="3:12" ht="14.25">
      <c r="C28" s="1" t="s">
        <v>46</v>
      </c>
      <c r="G28" s="2">
        <v>6759607.36</v>
      </c>
      <c r="J28" s="2">
        <v>4972270.6</v>
      </c>
      <c r="K28" s="2">
        <f>SUM(G28-H28-I28-J28)</f>
        <v>1787336.7600000007</v>
      </c>
      <c r="L28" s="5">
        <f>SUM(J28/G28)*100</f>
        <v>73.55857130731333</v>
      </c>
    </row>
    <row r="29" spans="3:12" ht="14.25">
      <c r="C29" s="1" t="s">
        <v>57</v>
      </c>
      <c r="G29" s="2">
        <v>5899857.36</v>
      </c>
      <c r="J29" s="2">
        <v>4372708.77</v>
      </c>
      <c r="K29" s="2">
        <f>SUM(G29-H29-I29-J29)</f>
        <v>1527148.5900000008</v>
      </c>
      <c r="L29" s="5">
        <f>SUM(J29/G29)*100</f>
        <v>74.11549980252403</v>
      </c>
    </row>
    <row r="30" spans="3:12" ht="14.25">
      <c r="C30" s="1" t="s">
        <v>93</v>
      </c>
      <c r="G30" s="2">
        <v>6617725.02</v>
      </c>
      <c r="J30" s="2">
        <v>4920996.84</v>
      </c>
      <c r="K30" s="2">
        <f>SUM(G30-H30-I30-J30)</f>
        <v>1696728.1799999997</v>
      </c>
      <c r="L30" s="5">
        <f>SUM(J30/G30)*100</f>
        <v>74.36085399631791</v>
      </c>
    </row>
    <row r="31" spans="3:12" ht="14.25">
      <c r="C31" s="1" t="s">
        <v>72</v>
      </c>
      <c r="G31" s="2">
        <v>5773146.64</v>
      </c>
      <c r="I31" s="2">
        <v>60000</v>
      </c>
      <c r="J31" s="2">
        <v>4306409.29</v>
      </c>
      <c r="K31" s="2">
        <f>SUM(G31-H31-I31-J31)</f>
        <v>1406737.3499999996</v>
      </c>
      <c r="L31" s="5">
        <f>SUM(J31/G31)*100</f>
        <v>74.59379708394174</v>
      </c>
    </row>
    <row r="32" spans="3:12" ht="14.25">
      <c r="C32" s="1" t="s">
        <v>30</v>
      </c>
      <c r="G32" s="2">
        <v>6431197.85</v>
      </c>
      <c r="J32" s="2">
        <v>4811970.85</v>
      </c>
      <c r="K32" s="2">
        <f>SUM(G32-H32-I32-J32)</f>
        <v>1619227</v>
      </c>
      <c r="L32" s="5">
        <f>SUM(J32/G32)*100</f>
        <v>74.82231090122659</v>
      </c>
    </row>
    <row r="33" spans="3:12" ht="14.25">
      <c r="C33" s="1" t="s">
        <v>74</v>
      </c>
      <c r="G33" s="2">
        <v>5610566.64</v>
      </c>
      <c r="J33" s="2">
        <v>4201442.7</v>
      </c>
      <c r="K33" s="2">
        <f>SUM(G33-H33-I33-J33)</f>
        <v>1409123.9399999995</v>
      </c>
      <c r="L33" s="5">
        <f>SUM(J33/G33)*100</f>
        <v>74.88446300675257</v>
      </c>
    </row>
    <row r="34" spans="3:12" ht="14.25">
      <c r="C34" s="1" t="s">
        <v>61</v>
      </c>
      <c r="G34" s="2">
        <v>6389435.36</v>
      </c>
      <c r="I34" s="2">
        <v>219621</v>
      </c>
      <c r="J34" s="2">
        <v>4793713.04</v>
      </c>
      <c r="K34" s="2">
        <f>SUM(G34-H34-I34-J34)</f>
        <v>1376101.3200000003</v>
      </c>
      <c r="L34" s="5">
        <f>SUM(J34/G34)*100</f>
        <v>75.02561290486237</v>
      </c>
    </row>
    <row r="35" spans="3:12" ht="14.25">
      <c r="C35" s="1" t="s">
        <v>101</v>
      </c>
      <c r="G35" s="2">
        <v>5698920.36</v>
      </c>
      <c r="J35" s="2">
        <v>4281084.23</v>
      </c>
      <c r="K35" s="2">
        <f>SUM(G35-H35-I35-J35)</f>
        <v>1417836.13</v>
      </c>
      <c r="L35" s="5">
        <f>SUM(J35/G35)*100</f>
        <v>75.12096957957841</v>
      </c>
    </row>
    <row r="36" spans="3:12" ht="14.25">
      <c r="C36" s="1" t="s">
        <v>112</v>
      </c>
      <c r="G36" s="2">
        <v>5329809.36</v>
      </c>
      <c r="J36" s="2">
        <v>4016195.04</v>
      </c>
      <c r="K36" s="2">
        <f>SUM(G36-H36-I36-J36)</f>
        <v>1313614.3200000003</v>
      </c>
      <c r="L36" s="5">
        <f>SUM(J36/G36)*100</f>
        <v>75.35344641295012</v>
      </c>
    </row>
    <row r="37" spans="3:12" ht="14.25">
      <c r="C37" s="1" t="s">
        <v>79</v>
      </c>
      <c r="G37" s="2">
        <v>5996934.36</v>
      </c>
      <c r="J37" s="2">
        <v>4529967.69</v>
      </c>
      <c r="K37" s="2">
        <f>SUM(G37-H37-I37-J37)</f>
        <v>1466966.67</v>
      </c>
      <c r="L37" s="5">
        <f>SUM(J37/G37)*100</f>
        <v>75.53805691480005</v>
      </c>
    </row>
    <row r="38" spans="3:12" ht="14.25">
      <c r="C38" s="1" t="s">
        <v>76</v>
      </c>
      <c r="G38" s="2">
        <v>6902064.92</v>
      </c>
      <c r="J38" s="2">
        <v>5220366.59</v>
      </c>
      <c r="K38" s="2">
        <f>SUM(G38-H38-I38-J38)</f>
        <v>1681698.33</v>
      </c>
      <c r="L38" s="5">
        <f>SUM(J38/G38)*100</f>
        <v>75.63485204077158</v>
      </c>
    </row>
    <row r="39" spans="3:12" ht="14.25">
      <c r="C39" s="1" t="s">
        <v>108</v>
      </c>
      <c r="G39" s="2">
        <v>8781967.92</v>
      </c>
      <c r="J39" s="2">
        <v>6653424.38</v>
      </c>
      <c r="K39" s="2">
        <f>SUM(G39-H39-I39-J39)</f>
        <v>2128543.54</v>
      </c>
      <c r="L39" s="5">
        <f>SUM(J39/G39)*100</f>
        <v>75.76233983783443</v>
      </c>
    </row>
    <row r="40" spans="3:12" ht="14.25">
      <c r="C40" s="1" t="s">
        <v>82</v>
      </c>
      <c r="G40" s="2">
        <v>5846132.92</v>
      </c>
      <c r="J40" s="2">
        <v>4441254.94</v>
      </c>
      <c r="K40" s="2">
        <f>SUM(G40-H40-I40-J40)</f>
        <v>1404877.9799999995</v>
      </c>
      <c r="L40" s="5">
        <f>SUM(J40/G40)*100</f>
        <v>75.9691064294173</v>
      </c>
    </row>
    <row r="41" spans="3:12" ht="14.25">
      <c r="C41" s="1" t="s">
        <v>52</v>
      </c>
      <c r="G41" s="2">
        <v>8208970</v>
      </c>
      <c r="J41" s="2">
        <v>6236911.55</v>
      </c>
      <c r="K41" s="2">
        <f>SUM(G41-H41-I41-J41)</f>
        <v>1972058.4500000002</v>
      </c>
      <c r="L41" s="5">
        <f>SUM(J41/G41)*100</f>
        <v>75.97678575996744</v>
      </c>
    </row>
    <row r="42" spans="3:12" ht="14.25">
      <c r="C42" s="1" t="s">
        <v>64</v>
      </c>
      <c r="G42" s="2">
        <v>6607420.64</v>
      </c>
      <c r="J42" s="2">
        <v>5044677.69</v>
      </c>
      <c r="K42" s="2">
        <f>SUM(G42-H42-I42-J42)</f>
        <v>1562742.9499999993</v>
      </c>
      <c r="L42" s="5">
        <f>SUM(J42/G42)*100</f>
        <v>76.34866863872013</v>
      </c>
    </row>
    <row r="43" spans="3:12" ht="14.25">
      <c r="C43" s="1" t="s">
        <v>41</v>
      </c>
      <c r="G43" s="2">
        <v>13199857.28</v>
      </c>
      <c r="J43" s="2">
        <v>10137619.83</v>
      </c>
      <c r="K43" s="2">
        <f>SUM(G43-H43-I43-J43)</f>
        <v>3062237.4499999993</v>
      </c>
      <c r="L43" s="5">
        <f>SUM(J43/G43)*100</f>
        <v>76.80098060878429</v>
      </c>
    </row>
    <row r="44" spans="3:12" ht="14.25">
      <c r="C44" s="1" t="s">
        <v>78</v>
      </c>
      <c r="G44" s="2">
        <v>9334613.28</v>
      </c>
      <c r="J44" s="2">
        <v>7170029.57</v>
      </c>
      <c r="K44" s="2">
        <f>SUM(G44-H44-I44-J44)</f>
        <v>2164583.709999999</v>
      </c>
      <c r="L44" s="5">
        <f>SUM(J44/G44)*100</f>
        <v>76.8112117227421</v>
      </c>
    </row>
    <row r="45" spans="3:12" ht="14.25">
      <c r="C45" s="1" t="s">
        <v>88</v>
      </c>
      <c r="G45" s="2">
        <v>5267310.92</v>
      </c>
      <c r="J45" s="2">
        <v>4067920.68</v>
      </c>
      <c r="K45" s="2">
        <f>SUM(G45-H45-I45-J45)</f>
        <v>1199390.2399999998</v>
      </c>
      <c r="L45" s="5">
        <f>SUM(J45/G45)*100</f>
        <v>77.229553025892</v>
      </c>
    </row>
    <row r="46" spans="3:12" ht="14.25">
      <c r="C46" s="1" t="s">
        <v>81</v>
      </c>
      <c r="G46" s="2">
        <v>5834768.92</v>
      </c>
      <c r="J46" s="2">
        <v>4512305.61</v>
      </c>
      <c r="K46" s="2">
        <f>SUM(G46-H46-I46-J46)</f>
        <v>1322463.3099999996</v>
      </c>
      <c r="L46" s="5">
        <f>SUM(J46/G46)*100</f>
        <v>77.33477832400602</v>
      </c>
    </row>
    <row r="47" spans="3:12" ht="14.25">
      <c r="C47" s="1" t="s">
        <v>105</v>
      </c>
      <c r="G47" s="2">
        <v>6741770.36</v>
      </c>
      <c r="J47" s="2">
        <v>5239310.53</v>
      </c>
      <c r="K47" s="2">
        <f>SUM(G47-H47-I47-J47)</f>
        <v>1502459.83</v>
      </c>
      <c r="L47" s="5">
        <f>SUM(J47/G47)*100</f>
        <v>77.71416482954783</v>
      </c>
    </row>
    <row r="48" spans="3:12" ht="14.25">
      <c r="C48" s="1" t="s">
        <v>97</v>
      </c>
      <c r="G48" s="2">
        <v>5966540.64</v>
      </c>
      <c r="J48" s="2">
        <v>4651319.93</v>
      </c>
      <c r="K48" s="2">
        <f>SUM(G48-H48-I48-J48)</f>
        <v>1315220.71</v>
      </c>
      <c r="L48" s="5">
        <f>SUM(J48/G48)*100</f>
        <v>77.95672921118324</v>
      </c>
    </row>
    <row r="49" spans="3:12" ht="14.25">
      <c r="C49" s="1" t="s">
        <v>43</v>
      </c>
      <c r="G49" s="2">
        <v>6362217.97</v>
      </c>
      <c r="J49" s="2">
        <v>4998447.59</v>
      </c>
      <c r="K49" s="2">
        <f>SUM(G49-H49-I49-J49)</f>
        <v>1363770.38</v>
      </c>
      <c r="L49" s="5">
        <f>SUM(J49/G49)*100</f>
        <v>78.56454484221325</v>
      </c>
    </row>
    <row r="50" spans="3:12" ht="14.25">
      <c r="C50" s="1" t="s">
        <v>99</v>
      </c>
      <c r="G50" s="2">
        <v>6733588.06</v>
      </c>
      <c r="J50" s="2">
        <v>5291220.79</v>
      </c>
      <c r="K50" s="2">
        <f>SUM(G50-H50-I50-J50)</f>
        <v>1442367.2699999996</v>
      </c>
      <c r="L50" s="5">
        <f>SUM(J50/G50)*100</f>
        <v>78.57951426271241</v>
      </c>
    </row>
    <row r="51" spans="3:12" ht="14.25">
      <c r="C51" s="1" t="s">
        <v>60</v>
      </c>
      <c r="G51" s="2">
        <v>6362113.36</v>
      </c>
      <c r="J51" s="2">
        <v>5002747.31</v>
      </c>
      <c r="K51" s="2">
        <f>SUM(G51-H51-I51-J51)</f>
        <v>1359366.0500000007</v>
      </c>
      <c r="L51" s="5">
        <f>SUM(J51/G51)*100</f>
        <v>78.63341985468803</v>
      </c>
    </row>
    <row r="52" spans="3:12" ht="14.25">
      <c r="C52" s="1" t="s">
        <v>62</v>
      </c>
      <c r="G52" s="2">
        <v>6982918.36</v>
      </c>
      <c r="I52" s="2">
        <v>54000</v>
      </c>
      <c r="J52" s="2">
        <v>5513167.27</v>
      </c>
      <c r="K52" s="2">
        <f>SUM(G52-H52-I52-J52)</f>
        <v>1415751.0900000008</v>
      </c>
      <c r="L52" s="5">
        <f>SUM(J52/G52)*100</f>
        <v>78.9521942799858</v>
      </c>
    </row>
    <row r="53" spans="3:12" ht="14.25">
      <c r="C53" s="1" t="s">
        <v>63</v>
      </c>
      <c r="G53" s="2">
        <v>7335724.92</v>
      </c>
      <c r="J53" s="2">
        <v>5814311.72</v>
      </c>
      <c r="K53" s="2">
        <f>SUM(G53-H53-I53-J53)</f>
        <v>1521413.2000000002</v>
      </c>
      <c r="L53" s="5">
        <f>SUM(J53/G53)*100</f>
        <v>79.2602201337724</v>
      </c>
    </row>
    <row r="54" spans="3:12" ht="14.25">
      <c r="C54" s="1" t="s">
        <v>92</v>
      </c>
      <c r="G54" s="2">
        <v>5469944.64</v>
      </c>
      <c r="J54" s="2">
        <v>4345102.17</v>
      </c>
      <c r="K54" s="2">
        <f>SUM(G54-H54-I54-J54)</f>
        <v>1124842.4699999997</v>
      </c>
      <c r="L54" s="5">
        <f>SUM(J54/G54)*100</f>
        <v>79.43594416341297</v>
      </c>
    </row>
    <row r="55" spans="3:12" ht="14.25">
      <c r="C55" s="1" t="s">
        <v>96</v>
      </c>
      <c r="G55" s="2">
        <v>6545918.64</v>
      </c>
      <c r="J55" s="2">
        <v>5200193.81</v>
      </c>
      <c r="K55" s="2">
        <f>SUM(G55-H55-I55-J55)</f>
        <v>1345724.83</v>
      </c>
      <c r="L55" s="5">
        <f>SUM(J55/G55)*100</f>
        <v>79.44177274406209</v>
      </c>
    </row>
    <row r="56" spans="3:12" ht="14.25">
      <c r="C56" s="1" t="s">
        <v>47</v>
      </c>
      <c r="G56" s="2">
        <v>5447772.74</v>
      </c>
      <c r="I56" s="2">
        <v>7950</v>
      </c>
      <c r="J56" s="2">
        <v>4328129.83</v>
      </c>
      <c r="K56" s="2">
        <f>SUM(G56-H56-I56-J56)</f>
        <v>1111692.9100000001</v>
      </c>
      <c r="L56" s="5">
        <f>SUM(J56/G56)*100</f>
        <v>79.44769425165119</v>
      </c>
    </row>
    <row r="57" spans="3:12" ht="14.25">
      <c r="C57" s="1" t="s">
        <v>75</v>
      </c>
      <c r="G57" s="2">
        <v>7120479.33</v>
      </c>
      <c r="J57" s="2">
        <v>5672779.02</v>
      </c>
      <c r="K57" s="2">
        <f>SUM(G57-H57-I57-J57)</f>
        <v>1447700.3100000005</v>
      </c>
      <c r="L57" s="5">
        <f>SUM(J57/G57)*100</f>
        <v>79.66849922728446</v>
      </c>
    </row>
    <row r="58" spans="3:12" ht="14.25">
      <c r="C58" s="1" t="s">
        <v>59</v>
      </c>
      <c r="G58" s="2">
        <v>8230790.28</v>
      </c>
      <c r="J58" s="2">
        <v>6563013.42</v>
      </c>
      <c r="K58" s="2">
        <f>SUM(G58-H58-I58-J58)</f>
        <v>1667776.8600000003</v>
      </c>
      <c r="L58" s="5">
        <f>SUM(J58/G58)*100</f>
        <v>79.73734230536122</v>
      </c>
    </row>
    <row r="59" spans="3:12" ht="14.25">
      <c r="C59" s="1" t="s">
        <v>56</v>
      </c>
      <c r="G59" s="2">
        <v>4207486.92</v>
      </c>
      <c r="J59" s="2">
        <v>3355894.5</v>
      </c>
      <c r="K59" s="2">
        <f>SUM(G59-H59-I59-J59)</f>
        <v>851592.4199999999</v>
      </c>
      <c r="L59" s="5">
        <f>SUM(J59/G59)*100</f>
        <v>79.76006969975322</v>
      </c>
    </row>
    <row r="60" spans="3:12" ht="14.25">
      <c r="C60" s="1" t="s">
        <v>77</v>
      </c>
      <c r="G60" s="2">
        <v>6765798.36</v>
      </c>
      <c r="J60" s="2">
        <v>5399127.52</v>
      </c>
      <c r="K60" s="2">
        <f>SUM(G60-H60-I60-J60)</f>
        <v>1366670.8400000008</v>
      </c>
      <c r="L60" s="5">
        <f>SUM(J60/G60)*100</f>
        <v>79.80030194101143</v>
      </c>
    </row>
    <row r="61" spans="3:12" ht="14.25">
      <c r="C61" s="1" t="s">
        <v>114</v>
      </c>
      <c r="G61" s="2">
        <v>8261596.36</v>
      </c>
      <c r="J61" s="2">
        <v>6641110.25</v>
      </c>
      <c r="K61" s="2">
        <f>SUM(G61-H61-I61-J61)</f>
        <v>1620486.1100000003</v>
      </c>
      <c r="L61" s="5">
        <f>SUM(J61/G61)*100</f>
        <v>80.38531490299049</v>
      </c>
    </row>
    <row r="62" spans="3:12" ht="14.25">
      <c r="C62" s="1" t="s">
        <v>73</v>
      </c>
      <c r="G62" s="2">
        <v>4744654.36</v>
      </c>
      <c r="J62" s="2">
        <v>3814110.89</v>
      </c>
      <c r="K62" s="2">
        <f>SUM(G62-H62-I62-J62)</f>
        <v>930543.4700000002</v>
      </c>
      <c r="L62" s="5">
        <f>SUM(J62/G62)*100</f>
        <v>80.38753933595281</v>
      </c>
    </row>
    <row r="63" spans="3:12" ht="14.25">
      <c r="C63" s="1" t="s">
        <v>84</v>
      </c>
      <c r="G63" s="2">
        <v>4309891.36</v>
      </c>
      <c r="J63" s="2">
        <v>3466018.03</v>
      </c>
      <c r="K63" s="2">
        <f>SUM(G63-H63-I63-J63)</f>
        <v>843873.3300000005</v>
      </c>
      <c r="L63" s="5">
        <f>SUM(J63/G63)*100</f>
        <v>80.42007884857682</v>
      </c>
    </row>
    <row r="64" spans="3:12" ht="14.25">
      <c r="C64" s="1" t="s">
        <v>69</v>
      </c>
      <c r="G64" s="2">
        <v>5559032.64</v>
      </c>
      <c r="I64" s="2">
        <v>9454</v>
      </c>
      <c r="J64" s="2">
        <v>4492245.39</v>
      </c>
      <c r="K64" s="2">
        <f>SUM(G64-H64-I64-J64)</f>
        <v>1057333.25</v>
      </c>
      <c r="L64" s="5">
        <f>SUM(J64/G64)*100</f>
        <v>80.80984014513719</v>
      </c>
    </row>
    <row r="65" spans="3:12" ht="14.25">
      <c r="C65" s="1" t="s">
        <v>86</v>
      </c>
      <c r="G65" s="2">
        <v>5129838.36</v>
      </c>
      <c r="J65" s="2">
        <v>4156444.14</v>
      </c>
      <c r="K65" s="2">
        <f>SUM(G65-H65-I65-J65)</f>
        <v>973394.2200000002</v>
      </c>
      <c r="L65" s="5">
        <f>SUM(J65/G65)*100</f>
        <v>81.02485591768236</v>
      </c>
    </row>
    <row r="66" spans="3:12" ht="14.25">
      <c r="C66" s="1" t="s">
        <v>106</v>
      </c>
      <c r="G66" s="2">
        <v>6438987.92</v>
      </c>
      <c r="J66" s="2">
        <v>5219052.9</v>
      </c>
      <c r="K66" s="2">
        <f>SUM(G66-H66-I66-J66)</f>
        <v>1219935.0199999996</v>
      </c>
      <c r="L66" s="5">
        <f>SUM(J66/G66)*100</f>
        <v>81.05393215274118</v>
      </c>
    </row>
    <row r="67" spans="3:12" ht="14.25">
      <c r="C67" s="1" t="s">
        <v>70</v>
      </c>
      <c r="G67" s="2">
        <v>4860144.64</v>
      </c>
      <c r="J67" s="2">
        <v>3950837.09</v>
      </c>
      <c r="K67" s="2">
        <f>SUM(G67-H67-I67-J67)</f>
        <v>909307.5499999998</v>
      </c>
      <c r="L67" s="5">
        <f>SUM(J67/G67)*100</f>
        <v>81.29052492561209</v>
      </c>
    </row>
    <row r="68" spans="3:12" ht="14.25">
      <c r="C68" s="1" t="s">
        <v>87</v>
      </c>
      <c r="G68" s="2">
        <v>6339620.92</v>
      </c>
      <c r="J68" s="2">
        <v>5161413.2</v>
      </c>
      <c r="K68" s="2">
        <f>SUM(G68-H68-I68-J68)</f>
        <v>1178207.7199999997</v>
      </c>
      <c r="L68" s="5">
        <f>SUM(J68/G68)*100</f>
        <v>81.41517079857198</v>
      </c>
    </row>
    <row r="69" spans="3:12" ht="14.25">
      <c r="C69" s="1" t="s">
        <v>54</v>
      </c>
      <c r="G69" s="2">
        <v>7060584.78</v>
      </c>
      <c r="J69" s="2">
        <v>5754307.36</v>
      </c>
      <c r="K69" s="2">
        <f>SUM(G69-H69-I69-J69)</f>
        <v>1306277.42</v>
      </c>
      <c r="L69" s="5">
        <f>SUM(J69/G69)*100</f>
        <v>81.49901940558527</v>
      </c>
    </row>
    <row r="70" spans="3:12" ht="14.25">
      <c r="C70" s="1" t="s">
        <v>111</v>
      </c>
      <c r="G70" s="2">
        <v>5525348.36</v>
      </c>
      <c r="J70" s="2">
        <v>4507521.83</v>
      </c>
      <c r="K70" s="2">
        <f>SUM(G70-H70-I70-J70)</f>
        <v>1017826.5300000003</v>
      </c>
      <c r="L70" s="5">
        <f>SUM(J70/G70)*100</f>
        <v>81.57896183762068</v>
      </c>
    </row>
    <row r="71" spans="3:12" ht="14.25">
      <c r="C71" s="1" t="s">
        <v>40</v>
      </c>
      <c r="G71" s="2">
        <v>10533650.28</v>
      </c>
      <c r="J71" s="2">
        <v>8608500.75</v>
      </c>
      <c r="K71" s="2">
        <f>SUM(G71-H71-I71-J71)</f>
        <v>1925149.5299999993</v>
      </c>
      <c r="L71" s="5">
        <f>SUM(J71/G71)*100</f>
        <v>81.723813883823</v>
      </c>
    </row>
    <row r="72" spans="3:12" ht="14.25">
      <c r="C72" s="1" t="s">
        <v>102</v>
      </c>
      <c r="G72" s="2">
        <v>5083631.36</v>
      </c>
      <c r="J72" s="2">
        <v>4158004.33</v>
      </c>
      <c r="K72" s="2">
        <f>SUM(G72-H72-I72-J72)</f>
        <v>925627.0300000003</v>
      </c>
      <c r="L72" s="5">
        <f>SUM(J72/G72)*100</f>
        <v>81.79201117368196</v>
      </c>
    </row>
    <row r="73" spans="3:12" ht="14.25">
      <c r="C73" s="1" t="s">
        <v>115</v>
      </c>
      <c r="G73" s="2">
        <v>5528471.81</v>
      </c>
      <c r="J73" s="2">
        <v>4530245.36</v>
      </c>
      <c r="K73" s="2">
        <f>SUM(G73-H73-I73-J73)</f>
        <v>998226.4499999993</v>
      </c>
      <c r="L73" s="5">
        <f>SUM(J73/G73)*100</f>
        <v>81.94389906819477</v>
      </c>
    </row>
    <row r="74" spans="3:12" ht="14.25">
      <c r="C74" s="1" t="s">
        <v>83</v>
      </c>
      <c r="G74" s="2">
        <v>5229263.7</v>
      </c>
      <c r="J74" s="2">
        <v>4296792.29</v>
      </c>
      <c r="K74" s="2">
        <f>SUM(G74-H74-I74-J74)</f>
        <v>932471.4100000001</v>
      </c>
      <c r="L74" s="5">
        <f>SUM(J74/G74)*100</f>
        <v>82.16820830817922</v>
      </c>
    </row>
    <row r="75" spans="3:12" ht="14.25">
      <c r="C75" s="1" t="s">
        <v>65</v>
      </c>
      <c r="G75" s="2">
        <v>5014608.92</v>
      </c>
      <c r="J75" s="2">
        <v>4121402.16</v>
      </c>
      <c r="K75" s="2">
        <f>SUM(G75-H75-I75-J75)</f>
        <v>893206.7599999998</v>
      </c>
      <c r="L75" s="5">
        <f>SUM(J75/G75)*100</f>
        <v>82.18790788574596</v>
      </c>
    </row>
    <row r="76" spans="3:12" ht="14.25">
      <c r="C76" s="1" t="s">
        <v>29</v>
      </c>
      <c r="G76" s="2">
        <v>10690665</v>
      </c>
      <c r="I76" s="2">
        <v>103416.8</v>
      </c>
      <c r="J76" s="2">
        <v>8836885.43</v>
      </c>
      <c r="K76" s="2">
        <f>SUM(G76-H76-I76-J76)</f>
        <v>1750362.7699999996</v>
      </c>
      <c r="L76" s="5">
        <f>SUM(J76/G76)*100</f>
        <v>82.6598292061345</v>
      </c>
    </row>
    <row r="77" spans="3:12" ht="14.25">
      <c r="C77" s="1" t="s">
        <v>13</v>
      </c>
      <c r="G77" s="2">
        <v>10161186</v>
      </c>
      <c r="I77" s="2">
        <v>407703.8</v>
      </c>
      <c r="J77" s="2">
        <v>8452007.71</v>
      </c>
      <c r="K77" s="2">
        <f>SUM(G77-H77-I77-J77)</f>
        <v>1301474.4899999984</v>
      </c>
      <c r="L77" s="5">
        <f>SUM(J77/G77)*100</f>
        <v>83.17934254918669</v>
      </c>
    </row>
    <row r="78" spans="3:12" ht="14.25">
      <c r="C78" s="1" t="s">
        <v>104</v>
      </c>
      <c r="G78" s="2">
        <v>5253683.64</v>
      </c>
      <c r="J78" s="2">
        <v>4379925.01</v>
      </c>
      <c r="K78" s="2">
        <f>SUM(G78-H78-I78-J78)</f>
        <v>873758.6299999999</v>
      </c>
      <c r="L78" s="5">
        <f>SUM(J78/G78)*100</f>
        <v>83.36864779318917</v>
      </c>
    </row>
    <row r="79" spans="3:12" ht="14.25">
      <c r="C79" s="1" t="s">
        <v>103</v>
      </c>
      <c r="G79" s="2">
        <v>5521204.92</v>
      </c>
      <c r="J79" s="2">
        <v>4603906.92</v>
      </c>
      <c r="K79" s="2">
        <f>SUM(G79-H79-I79-J79)</f>
        <v>917298</v>
      </c>
      <c r="L79" s="5">
        <f>SUM(J79/G79)*100</f>
        <v>83.38590917578188</v>
      </c>
    </row>
    <row r="80" spans="3:12" ht="14.25">
      <c r="C80" s="1" t="s">
        <v>48</v>
      </c>
      <c r="G80" s="2">
        <v>7417490.36</v>
      </c>
      <c r="I80" s="2">
        <v>6897</v>
      </c>
      <c r="J80" s="2">
        <v>6204053.3</v>
      </c>
      <c r="K80" s="2">
        <f>SUM(G80-H80-I80-J80)</f>
        <v>1206540.0600000005</v>
      </c>
      <c r="L80" s="5">
        <f>SUM(J80/G80)*100</f>
        <v>83.64086771795952</v>
      </c>
    </row>
    <row r="81" spans="3:12" ht="14.25">
      <c r="C81" s="1" t="s">
        <v>94</v>
      </c>
      <c r="G81" s="2">
        <v>5985918.36</v>
      </c>
      <c r="J81" s="2">
        <v>5018924.03</v>
      </c>
      <c r="K81" s="2">
        <f>SUM(G81-H81-I81-J81)</f>
        <v>966994.3300000001</v>
      </c>
      <c r="L81" s="5">
        <f>SUM(J81/G81)*100</f>
        <v>83.84551422448735</v>
      </c>
    </row>
    <row r="82" spans="3:12" ht="14.25">
      <c r="C82" s="1" t="s">
        <v>55</v>
      </c>
      <c r="G82" s="2">
        <v>6322191</v>
      </c>
      <c r="J82" s="2">
        <v>5307108.28</v>
      </c>
      <c r="K82" s="2">
        <f>SUM(G82-H82-I82-J82)</f>
        <v>1015082.7199999997</v>
      </c>
      <c r="L82" s="5">
        <f>SUM(J82/G82)*100</f>
        <v>83.94413076099725</v>
      </c>
    </row>
    <row r="83" spans="3:12" ht="14.25">
      <c r="C83" s="1" t="s">
        <v>32</v>
      </c>
      <c r="G83" s="2">
        <v>6272776.92</v>
      </c>
      <c r="J83" s="2">
        <v>5272935.48</v>
      </c>
      <c r="K83" s="2">
        <f>SUM(G83-H83-I83-J83)</f>
        <v>999841.4399999995</v>
      </c>
      <c r="L83" s="5">
        <f>SUM(J83/G83)*100</f>
        <v>84.06062493929723</v>
      </c>
    </row>
    <row r="84" spans="3:12" ht="14.25">
      <c r="C84" s="1" t="s">
        <v>89</v>
      </c>
      <c r="G84" s="2">
        <v>5903449.64</v>
      </c>
      <c r="J84" s="2">
        <v>4964737.31</v>
      </c>
      <c r="K84" s="2">
        <f>SUM(G84-H84-I84-J84)</f>
        <v>938712.3300000001</v>
      </c>
      <c r="L84" s="5">
        <f>SUM(J84/G84)*100</f>
        <v>84.09891864513305</v>
      </c>
    </row>
    <row r="85" spans="3:12" ht="14.25">
      <c r="C85" s="1" t="s">
        <v>35</v>
      </c>
      <c r="G85" s="2">
        <v>11114356</v>
      </c>
      <c r="J85" s="2">
        <v>9351348.39</v>
      </c>
      <c r="K85" s="2">
        <f>SUM(G85-H85-I85-J85)</f>
        <v>1763007.6099999994</v>
      </c>
      <c r="L85" s="5">
        <f>SUM(J85/G85)*100</f>
        <v>84.1375639758165</v>
      </c>
    </row>
    <row r="86" spans="3:12" ht="14.25">
      <c r="C86" s="1" t="s">
        <v>80</v>
      </c>
      <c r="G86" s="2">
        <v>6313141.92</v>
      </c>
      <c r="J86" s="2">
        <v>5346228.67</v>
      </c>
      <c r="K86" s="2">
        <f>SUM(G86-H86-I86-J86)</f>
        <v>966913.25</v>
      </c>
      <c r="L86" s="5">
        <f>SUM(J86/G86)*100</f>
        <v>84.68411985263909</v>
      </c>
    </row>
    <row r="87" spans="3:12" ht="14.25">
      <c r="C87" s="1" t="s">
        <v>98</v>
      </c>
      <c r="G87" s="2">
        <v>7065482.66</v>
      </c>
      <c r="J87" s="2">
        <v>5996407.35</v>
      </c>
      <c r="K87" s="2">
        <f>SUM(G87-H87-I87-J87)</f>
        <v>1069075.3100000005</v>
      </c>
      <c r="L87" s="5">
        <f>SUM(J87/G87)*100</f>
        <v>84.86904063819469</v>
      </c>
    </row>
    <row r="88" spans="3:12" ht="14.25">
      <c r="C88" s="1" t="s">
        <v>31</v>
      </c>
      <c r="G88" s="2">
        <v>6497083</v>
      </c>
      <c r="J88" s="2">
        <v>5523908.75</v>
      </c>
      <c r="K88" s="2">
        <f>SUM(G88-H88-I88-J88)</f>
        <v>973174.25</v>
      </c>
      <c r="L88" s="5">
        <f>SUM(J88/G88)*100</f>
        <v>85.02136651170996</v>
      </c>
    </row>
    <row r="89" spans="3:12" ht="14.25">
      <c r="C89" s="1" t="s">
        <v>110</v>
      </c>
      <c r="G89" s="2">
        <v>7414262.92</v>
      </c>
      <c r="J89" s="2">
        <v>6305325.48</v>
      </c>
      <c r="K89" s="2">
        <f>SUM(G89-H89-I89-J89)</f>
        <v>1108937.4399999995</v>
      </c>
      <c r="L89" s="5">
        <f>SUM(J89/G89)*100</f>
        <v>85.04318700367858</v>
      </c>
    </row>
    <row r="90" spans="3:12" ht="14.25">
      <c r="C90" s="1" t="s">
        <v>28</v>
      </c>
      <c r="G90" s="2">
        <v>7321180.38</v>
      </c>
      <c r="I90" s="2">
        <v>52757</v>
      </c>
      <c r="J90" s="2">
        <v>6240464.94</v>
      </c>
      <c r="K90" s="2">
        <f>SUM(G90-H90-I90-J90)</f>
        <v>1027958.4399999995</v>
      </c>
      <c r="L90" s="5">
        <f>SUM(J90/G90)*100</f>
        <v>85.23850821989993</v>
      </c>
    </row>
    <row r="91" spans="3:12" ht="14.25">
      <c r="C91" s="1" t="s">
        <v>33</v>
      </c>
      <c r="G91" s="2">
        <v>5997049</v>
      </c>
      <c r="I91" s="2">
        <v>417993</v>
      </c>
      <c r="J91" s="2">
        <v>5139354.65</v>
      </c>
      <c r="K91" s="2">
        <f>SUM(G91-H91-I91-J91)</f>
        <v>439701.3499999996</v>
      </c>
      <c r="L91" s="5">
        <f>SUM(J91/G91)*100</f>
        <v>85.69805999584129</v>
      </c>
    </row>
    <row r="92" spans="3:12" ht="14.25">
      <c r="C92" s="1" t="s">
        <v>19</v>
      </c>
      <c r="G92" s="2">
        <v>20036280.09</v>
      </c>
      <c r="I92" s="2">
        <v>548500</v>
      </c>
      <c r="J92" s="2">
        <v>17192327.43</v>
      </c>
      <c r="K92" s="2">
        <f>SUM(G92-H92-I92-J92)</f>
        <v>2295452.66</v>
      </c>
      <c r="L92" s="5">
        <f>SUM(J92/G92)*100</f>
        <v>85.80598470761346</v>
      </c>
    </row>
    <row r="93" spans="3:12" ht="14.25">
      <c r="C93" s="1" t="s">
        <v>68</v>
      </c>
      <c r="G93" s="2">
        <v>7592767.61</v>
      </c>
      <c r="J93" s="2">
        <v>6556305.37</v>
      </c>
      <c r="K93" s="2">
        <f>SUM(G93-H93-I93-J93)</f>
        <v>1036462.2400000002</v>
      </c>
      <c r="L93" s="5">
        <f>SUM(J93/G93)*100</f>
        <v>86.34934857435996</v>
      </c>
    </row>
    <row r="94" spans="3:12" ht="14.25">
      <c r="C94" s="1" t="s">
        <v>39</v>
      </c>
      <c r="G94" s="2">
        <v>6924362.58</v>
      </c>
      <c r="J94" s="2">
        <v>5979621.29</v>
      </c>
      <c r="K94" s="2">
        <f>SUM(G94-H94-I94-J94)</f>
        <v>944741.29</v>
      </c>
      <c r="L94" s="5">
        <f>SUM(J94/G94)*100</f>
        <v>86.3562706446259</v>
      </c>
    </row>
    <row r="95" spans="3:12" ht="14.25">
      <c r="C95" s="1" t="s">
        <v>42</v>
      </c>
      <c r="G95" s="2">
        <v>8050036.56</v>
      </c>
      <c r="I95" s="2">
        <v>15000</v>
      </c>
      <c r="J95" s="2">
        <v>6974437.81</v>
      </c>
      <c r="K95" s="2">
        <f>SUM(G95-H95-I95-J95)</f>
        <v>1060598.75</v>
      </c>
      <c r="L95" s="5">
        <f>SUM(J95/G95)*100</f>
        <v>86.63858552711964</v>
      </c>
    </row>
    <row r="96" spans="3:12" ht="14.25">
      <c r="C96" s="1" t="s">
        <v>51</v>
      </c>
      <c r="G96" s="2">
        <v>6214112</v>
      </c>
      <c r="I96" s="2">
        <v>17489</v>
      </c>
      <c r="J96" s="2">
        <v>5387144.52</v>
      </c>
      <c r="K96" s="2">
        <f>SUM(G96-H96-I96-J96)</f>
        <v>809478.4800000004</v>
      </c>
      <c r="L96" s="5">
        <f>SUM(J96/G96)*100</f>
        <v>86.69210532413962</v>
      </c>
    </row>
    <row r="97" spans="3:12" ht="14.25">
      <c r="C97" s="1" t="s">
        <v>27</v>
      </c>
      <c r="G97" s="2">
        <v>9208102</v>
      </c>
      <c r="J97" s="2">
        <v>7985811.55</v>
      </c>
      <c r="K97" s="2">
        <f>SUM(G97-H97-I97-J97)</f>
        <v>1222290.4500000002</v>
      </c>
      <c r="L97" s="5">
        <f>SUM(J97/G97)*100</f>
        <v>86.72592408294348</v>
      </c>
    </row>
    <row r="98" spans="3:12" ht="14.25">
      <c r="C98" s="1" t="s">
        <v>15</v>
      </c>
      <c r="G98" s="2">
        <v>7359917</v>
      </c>
      <c r="J98" s="2">
        <v>6388771.82</v>
      </c>
      <c r="K98" s="2">
        <f>SUM(G98-H98-I98-J98)</f>
        <v>971145.1799999997</v>
      </c>
      <c r="L98" s="5">
        <f>SUM(J98/G98)*100</f>
        <v>86.80494386010061</v>
      </c>
    </row>
    <row r="99" spans="3:12" ht="14.25">
      <c r="C99" s="1" t="s">
        <v>100</v>
      </c>
      <c r="G99" s="2">
        <v>9265465.36</v>
      </c>
      <c r="J99" s="2">
        <v>8059594.15</v>
      </c>
      <c r="K99" s="2">
        <f>SUM(G99-H99-I99-J99)</f>
        <v>1205871.209999999</v>
      </c>
      <c r="L99" s="5">
        <f>SUM(J99/G99)*100</f>
        <v>86.98531414076757</v>
      </c>
    </row>
    <row r="100" spans="3:12" ht="14.25">
      <c r="C100" s="1" t="s">
        <v>23</v>
      </c>
      <c r="G100" s="2">
        <v>13720333.8</v>
      </c>
      <c r="J100" s="2">
        <v>11970605.81</v>
      </c>
      <c r="K100" s="2">
        <f>SUM(G100-H100-I100-J100)</f>
        <v>1749727.9900000002</v>
      </c>
      <c r="L100" s="5">
        <f>SUM(J100/G100)*100</f>
        <v>87.247190808142</v>
      </c>
    </row>
    <row r="101" spans="3:12" ht="14.25">
      <c r="C101" s="1" t="s">
        <v>16</v>
      </c>
      <c r="G101" s="2">
        <v>6368524</v>
      </c>
      <c r="I101" s="2">
        <v>357261.1</v>
      </c>
      <c r="J101" s="2">
        <v>5569184.44</v>
      </c>
      <c r="K101" s="2">
        <f>SUM(G101-H101-I101-J101)</f>
        <v>442078.45999999996</v>
      </c>
      <c r="L101" s="5">
        <f>SUM(J101/G101)*100</f>
        <v>87.44858997155386</v>
      </c>
    </row>
    <row r="102" spans="3:12" ht="14.25">
      <c r="C102" s="1" t="s">
        <v>113</v>
      </c>
      <c r="G102" s="2">
        <v>7242532.92</v>
      </c>
      <c r="J102" s="2">
        <v>6344938.7</v>
      </c>
      <c r="K102" s="2">
        <f>SUM(G102-H102-I102-J102)</f>
        <v>897594.2199999997</v>
      </c>
      <c r="L102" s="5">
        <f>SUM(J102/G102)*100</f>
        <v>87.60662561130617</v>
      </c>
    </row>
    <row r="103" spans="3:12" ht="14.25">
      <c r="C103" s="1" t="s">
        <v>37</v>
      </c>
      <c r="G103" s="2">
        <v>14034370</v>
      </c>
      <c r="I103" s="2">
        <v>143050.5</v>
      </c>
      <c r="J103" s="2">
        <v>12489147.29</v>
      </c>
      <c r="K103" s="2">
        <f>SUM(G103-H103-I103-J103)</f>
        <v>1402172.210000001</v>
      </c>
      <c r="L103" s="5">
        <f>SUM(J103/G103)*100</f>
        <v>88.98972515332002</v>
      </c>
    </row>
    <row r="104" spans="3:12" ht="14.25">
      <c r="C104" s="1" t="s">
        <v>24</v>
      </c>
      <c r="G104" s="2">
        <v>6189411</v>
      </c>
      <c r="I104" s="2">
        <v>35000</v>
      </c>
      <c r="J104" s="2">
        <v>5533540.52</v>
      </c>
      <c r="K104" s="2">
        <f>SUM(G104-H104-I104-J104)</f>
        <v>620870.4800000004</v>
      </c>
      <c r="L104" s="5">
        <f>SUM(J104/G104)*100</f>
        <v>89.40334581109575</v>
      </c>
    </row>
    <row r="105" spans="3:12" ht="14.25">
      <c r="C105" s="1" t="s">
        <v>67</v>
      </c>
      <c r="G105" s="2">
        <v>6610595.92</v>
      </c>
      <c r="J105" s="2">
        <v>5920434.14</v>
      </c>
      <c r="K105" s="2">
        <f>SUM(G105-H105-I105-J105)</f>
        <v>690161.7800000003</v>
      </c>
      <c r="L105" s="5">
        <f>SUM(J105/G105)*100</f>
        <v>89.55976453027552</v>
      </c>
    </row>
    <row r="106" spans="3:12" ht="14.25">
      <c r="C106" s="1" t="s">
        <v>20</v>
      </c>
      <c r="G106" s="2">
        <v>5695273</v>
      </c>
      <c r="I106" s="2">
        <v>28000</v>
      </c>
      <c r="J106" s="2">
        <v>5108780.78</v>
      </c>
      <c r="K106" s="2">
        <f>SUM(G106-H106-I106-J106)</f>
        <v>558492.2199999997</v>
      </c>
      <c r="L106" s="5">
        <f>SUM(J106/G106)*100</f>
        <v>89.70212279551832</v>
      </c>
    </row>
    <row r="107" spans="3:12" ht="14.25">
      <c r="C107" s="1" t="s">
        <v>53</v>
      </c>
      <c r="G107" s="2">
        <v>8083247</v>
      </c>
      <c r="I107" s="2">
        <v>8400</v>
      </c>
      <c r="J107" s="2">
        <v>7258276.91</v>
      </c>
      <c r="K107" s="2">
        <f>SUM(G107-H107-I107-J107)</f>
        <v>816570.0899999999</v>
      </c>
      <c r="L107" s="5">
        <f>SUM(J107/G107)*100</f>
        <v>89.79407545012543</v>
      </c>
    </row>
    <row r="108" spans="3:12" ht="14.25">
      <c r="C108" s="1" t="s">
        <v>36</v>
      </c>
      <c r="G108" s="2">
        <v>8334120</v>
      </c>
      <c r="I108" s="2">
        <v>72347</v>
      </c>
      <c r="J108" s="2">
        <v>7488496.26</v>
      </c>
      <c r="K108" s="2">
        <f>SUM(G108-H108-I108-J108)</f>
        <v>773276.7400000002</v>
      </c>
      <c r="L108" s="5">
        <f>SUM(J108/G108)*100</f>
        <v>89.85347295215331</v>
      </c>
    </row>
    <row r="109" spans="3:12" ht="14.25">
      <c r="C109" s="1" t="s">
        <v>14</v>
      </c>
      <c r="G109" s="2">
        <v>16029015</v>
      </c>
      <c r="I109" s="2">
        <v>324521.2</v>
      </c>
      <c r="J109" s="2">
        <v>14476140.46</v>
      </c>
      <c r="K109" s="2">
        <f>SUM(G109-H109-I109-J109)</f>
        <v>1228353.3399999999</v>
      </c>
      <c r="L109" s="5">
        <f>SUM(J109/G109)*100</f>
        <v>90.31210252158353</v>
      </c>
    </row>
    <row r="110" spans="3:12" ht="14.25">
      <c r="C110" s="1" t="s">
        <v>22</v>
      </c>
      <c r="G110" s="2">
        <v>11820009</v>
      </c>
      <c r="J110" s="2">
        <v>10710841.57</v>
      </c>
      <c r="K110" s="2">
        <f>SUM(G110-H110-I110-J110)</f>
        <v>1109167.4299999997</v>
      </c>
      <c r="L110" s="5">
        <f>SUM(J110/G110)*100</f>
        <v>90.61618794029684</v>
      </c>
    </row>
    <row r="111" spans="3:12" ht="14.25">
      <c r="C111" s="1" t="s">
        <v>25</v>
      </c>
      <c r="G111" s="2">
        <v>11373154</v>
      </c>
      <c r="I111" s="2">
        <v>41850</v>
      </c>
      <c r="J111" s="2">
        <v>10318682.01</v>
      </c>
      <c r="K111" s="2">
        <f>SUM(G111-H111-I111-J111)</f>
        <v>1012621.9900000002</v>
      </c>
      <c r="L111" s="5">
        <f>SUM(J111/G111)*100</f>
        <v>90.72841192513528</v>
      </c>
    </row>
    <row r="112" spans="3:12" ht="14.25">
      <c r="C112" s="1" t="s">
        <v>85</v>
      </c>
      <c r="G112" s="2">
        <v>9510239.48</v>
      </c>
      <c r="J112" s="2">
        <v>8711299.55</v>
      </c>
      <c r="K112" s="2">
        <f>SUM(G112-H112-I112-J112)</f>
        <v>798939.9299999997</v>
      </c>
      <c r="L112" s="5">
        <f>SUM(J112/G112)*100</f>
        <v>91.59916076056584</v>
      </c>
    </row>
    <row r="113" spans="3:12" ht="14.25">
      <c r="C113" s="1" t="s">
        <v>18</v>
      </c>
      <c r="G113" s="2">
        <v>10361507</v>
      </c>
      <c r="J113" s="2">
        <v>9505067.13</v>
      </c>
      <c r="K113" s="2">
        <f>SUM(G113-H113-I113-J113)</f>
        <v>856439.8699999992</v>
      </c>
      <c r="L113" s="5">
        <f>SUM(J113/G113)*100</f>
        <v>91.73440822845558</v>
      </c>
    </row>
    <row r="114" spans="3:12" ht="14.25">
      <c r="C114" s="1" t="s">
        <v>21</v>
      </c>
      <c r="G114" s="2">
        <v>9778495</v>
      </c>
      <c r="I114" s="2">
        <v>50634</v>
      </c>
      <c r="J114" s="2">
        <v>8970427.95</v>
      </c>
      <c r="K114" s="2">
        <f>SUM(G114-H114-I114-J114)</f>
        <v>757433.0500000007</v>
      </c>
      <c r="L114" s="5">
        <f>SUM(J114/G114)*100</f>
        <v>91.73628406007262</v>
      </c>
    </row>
    <row r="115" spans="3:12" ht="14.25">
      <c r="C115" s="1" t="s">
        <v>17</v>
      </c>
      <c r="G115" s="2">
        <v>9056818.87</v>
      </c>
      <c r="I115" s="2">
        <v>159937.5</v>
      </c>
      <c r="J115" s="2">
        <v>8339350.74</v>
      </c>
      <c r="K115" s="2">
        <f>SUM(G115-H115-I115-J115)</f>
        <v>557530.629999999</v>
      </c>
      <c r="L115" s="5">
        <f>SUM(J115/G115)*100</f>
        <v>92.07814421047377</v>
      </c>
    </row>
    <row r="116" spans="3:12" ht="14.25">
      <c r="C116" s="1" t="s">
        <v>34</v>
      </c>
      <c r="G116" s="2">
        <v>13170792</v>
      </c>
      <c r="I116" s="2">
        <v>366090</v>
      </c>
      <c r="J116" s="2">
        <v>12169457.68</v>
      </c>
      <c r="K116" s="2">
        <f>SUM(G116-H116-I116-J116)</f>
        <v>635244.3200000003</v>
      </c>
      <c r="L116" s="5">
        <f>SUM(J116/G116)*100</f>
        <v>92.39731126267881</v>
      </c>
    </row>
    <row r="117" spans="3:12" ht="14.25">
      <c r="C117" s="1" t="s">
        <v>45</v>
      </c>
      <c r="G117" s="2">
        <v>7201571</v>
      </c>
      <c r="I117" s="2">
        <v>36891</v>
      </c>
      <c r="J117" s="2">
        <v>6656546.11</v>
      </c>
      <c r="K117" s="2">
        <f>SUM(G117-H117-I117-J117)</f>
        <v>508133.88999999966</v>
      </c>
      <c r="L117" s="5">
        <f>SUM(J117/G117)*100</f>
        <v>92.4318611869549</v>
      </c>
    </row>
    <row r="118" spans="3:12" ht="14.25">
      <c r="C118" s="1" t="s">
        <v>44</v>
      </c>
      <c r="G118" s="2">
        <v>9252180.66</v>
      </c>
      <c r="J118" s="2">
        <v>8650196.15</v>
      </c>
      <c r="K118" s="2">
        <f>SUM(G118-H118-I118-J118)</f>
        <v>601984.5099999998</v>
      </c>
      <c r="L118" s="5">
        <f>SUM(J118/G118)*100</f>
        <v>93.49359321740698</v>
      </c>
    </row>
    <row r="119" spans="3:12" ht="14.25">
      <c r="C119" s="1" t="s">
        <v>26</v>
      </c>
      <c r="G119" s="2">
        <v>10378596</v>
      </c>
      <c r="I119" s="2">
        <v>28920</v>
      </c>
      <c r="J119" s="2">
        <v>9856846.23</v>
      </c>
      <c r="K119" s="2">
        <f>SUM(G119-H119-I119-J119)</f>
        <v>492829.76999999955</v>
      </c>
      <c r="L119" s="5">
        <f>SUM(J119/G119)*100</f>
        <v>94.97282898380475</v>
      </c>
    </row>
    <row r="120" spans="3:12" ht="14.25">
      <c r="C120" s="1" t="s">
        <v>126</v>
      </c>
      <c r="G120" s="2">
        <v>13183298391.78</v>
      </c>
      <c r="I120" s="2">
        <v>1290341.75</v>
      </c>
      <c r="J120" s="2">
        <v>12813348364.62</v>
      </c>
      <c r="K120" s="2">
        <f>SUM(G120-H120-I120-J120)</f>
        <v>368659685.40999985</v>
      </c>
      <c r="L120" s="5">
        <f>SUM(J120/G120)*100</f>
        <v>97.19379766606308</v>
      </c>
    </row>
    <row r="121" spans="3:12" ht="14.25">
      <c r="C121" s="1" t="s">
        <v>122</v>
      </c>
      <c r="G121" s="2">
        <v>15550659.33</v>
      </c>
      <c r="I121" s="2">
        <v>633881.32</v>
      </c>
      <c r="J121" s="2">
        <v>17655735.5</v>
      </c>
      <c r="K121" s="2">
        <f>SUM(G121-H121-I121-J121)</f>
        <v>-2738957.49</v>
      </c>
      <c r="L121" s="5">
        <f>SUM(J121/G121)*100</f>
        <v>113.53689335820592</v>
      </c>
    </row>
    <row r="122" spans="3:12" ht="14.25">
      <c r="C122" s="1" t="s">
        <v>125</v>
      </c>
      <c r="G122" s="2">
        <v>900000</v>
      </c>
      <c r="J122" s="2">
        <v>1418640.75</v>
      </c>
      <c r="K122" s="2">
        <f>SUM(G122-H122-I122-J122)</f>
        <v>-518640.75</v>
      </c>
      <c r="L122" s="5">
        <f>SUM(J122/G122)*100</f>
        <v>157.62675</v>
      </c>
    </row>
    <row r="123" spans="3:12" ht="14.25">
      <c r="C123" s="1" t="s">
        <v>127</v>
      </c>
      <c r="G123" s="2">
        <v>350000</v>
      </c>
      <c r="J123" s="2">
        <v>584225.9</v>
      </c>
      <c r="K123" s="2">
        <f>SUM(G123-H123-I123-J123)</f>
        <v>-234225.90000000002</v>
      </c>
      <c r="L123" s="5">
        <f>SUM(J123/G123)*100</f>
        <v>166.92168571428573</v>
      </c>
    </row>
    <row r="124" spans="3:12" ht="14.25">
      <c r="C124" s="1" t="s">
        <v>128</v>
      </c>
      <c r="J124" s="2">
        <v>521491986.13</v>
      </c>
      <c r="K124" s="2">
        <f>SUM(G124-H124-I124-J124)</f>
        <v>-521491986.13</v>
      </c>
      <c r="L124" s="5" t="e">
        <f>SUM(J124/G124)*100</f>
        <v>#DIV/0!</v>
      </c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2021-07-26T07:15:01Z</dcterms:modified>
  <cp:category/>
  <cp:version/>
  <cp:contentType/>
  <cp:contentStatus/>
</cp:coreProperties>
</file>