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._02 ผลเบิกจ่ายงบ ฯ ปี 65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<sst xmlns="http://schemas.openxmlformats.org/spreadsheetml/2006/main" count="148" uniqueCount="134">
  <si>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</si>
  <si>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ประจำปีงบประมาณ 2022</t>
  </si>
  <si>
    <t>หน่วยงาน 06005*****</t>
  </si>
  <si>
    <t>งบที่ได้รับ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</si>
  <si>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</si>
  <si>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</si>
  <si>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</si>
  <si>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</si>
  <si>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</si>
  <si>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รวมงบฯ เหลือ</t>
  </si>
  <si>
    <t>รวมเบิกจ่าย</t>
  </si>
  <si>
    <t xml:space="preserve">% </t>
  </si>
  <si>
    <t>งบสุทธิ</t>
  </si>
  <si>
    <t>เบิกจ่าย</t>
  </si>
  <si>
    <t>เหลือ</t>
  </si>
  <si>
    <t>รวมงบประมาณ</t>
  </si>
  <si>
    <t>00000  ดย.</t>
  </si>
  <si>
    <t>00004  กลุ่มการคลัง</t>
  </si>
  <si>
    <t xml:space="preserve"> </t>
  </si>
  <si>
    <t>00015  กยผ.</t>
  </si>
  <si>
    <t>00019  ส.ดญ.บ้านราชวิถี</t>
  </si>
  <si>
    <t>00030  ส.เด็กอ่อนรังสิต</t>
  </si>
  <si>
    <t>00083  บพด.จ.มหาสารคาม</t>
  </si>
  <si>
    <t>00047  บพด.จ.นครราชสีมา</t>
  </si>
  <si>
    <t>00068  บพด.จ.ฉะเชิงเทรา</t>
  </si>
  <si>
    <t>00098  บพด.จ.พังงา</t>
  </si>
  <si>
    <t>00077  บพด.จ.พิจิตร</t>
  </si>
  <si>
    <t>00097  บพด.จ.หนองบัวลำภู</t>
  </si>
  <si>
    <t>00003  สลก.</t>
  </si>
  <si>
    <t>00113  บพด.จ.บุรีรัมย์</t>
  </si>
  <si>
    <t>00028  ส.เด็กอ่อนพญาไท</t>
  </si>
  <si>
    <t>00061  ส.ฟื้นฟูเด็กจ.สุราษฎร์ฯ</t>
  </si>
  <si>
    <t>00122  บพด.จ.สุราษฎร์ธานี</t>
  </si>
  <si>
    <t>00031  ส.มูลนิธิมหาราช</t>
  </si>
  <si>
    <t>00096  บพด.จ.เชียงราย</t>
  </si>
  <si>
    <t>00058  บพด.จ.อุดรธานี</t>
  </si>
  <si>
    <t>00048  บพด.จ.นครศรีฯ</t>
  </si>
  <si>
    <t>00124  บพด.จ.ขอนแก่น</t>
  </si>
  <si>
    <t>00084  บพด.จ.ร้อยเอ็ด</t>
  </si>
  <si>
    <t>00095  บพด.จ.แม่ฮ่องสอน</t>
  </si>
  <si>
    <t>00091  บพด.จ.ชุมพร</t>
  </si>
  <si>
    <t>00021  ส.คุ้มครองฯขอนแก่น</t>
  </si>
  <si>
    <t>00069  บพด.จ.นราธิวาส</t>
  </si>
  <si>
    <t>00100  บพด.จ.พัทลุง</t>
  </si>
  <si>
    <t>00064  บพด.จ.กำแพงเพชร</t>
  </si>
  <si>
    <t>00066  บพด.จ.พะเยา</t>
  </si>
  <si>
    <t>00114  บพด.จ.สุรินทร์</t>
  </si>
  <si>
    <t>00062  บพด.จ.สิงห์บุรี</t>
  </si>
  <si>
    <t>00072  บพด.จ.สงขลา</t>
  </si>
  <si>
    <t>00020  ส.เด็กบ้านแคนทอง</t>
  </si>
  <si>
    <t>00074  ส.เพาะกล้าคุณธรรม</t>
  </si>
  <si>
    <t>00104  บพด.จ.น่าน</t>
  </si>
  <si>
    <t>00087  บพด.จ.อำนาจเจริญ</t>
  </si>
  <si>
    <t>00106  บพด.จ.ราชบุรี</t>
  </si>
  <si>
    <t>00056  บพด.จ.สระบุรี</t>
  </si>
  <si>
    <t>00063  บพด.จ.อ่างทอง</t>
  </si>
  <si>
    <t>00038  ศ.ฝึกฯเด็กฯศรีสะเกษ</t>
  </si>
  <si>
    <t>00035  บพด. จ.ลพบุรี</t>
  </si>
  <si>
    <t>00071  บพด.จ.ยะลา</t>
  </si>
  <si>
    <t>00040  ส.ดญ.จ.สระบุรี</t>
  </si>
  <si>
    <t>00080  บพด.จ.ปราจีนบุรี</t>
  </si>
  <si>
    <t>00055  บพด.จ.ศรีสะเกษ</t>
  </si>
  <si>
    <t>00123  บพด.จ.กาญจนบุรี</t>
  </si>
  <si>
    <t>00090  บพด.จ.สมุทรสงคราม</t>
  </si>
  <si>
    <t>00049  บพด.จ.นนทบุรี</t>
  </si>
  <si>
    <t>00102  บพด.จ.พิษณุโลก</t>
  </si>
  <si>
    <t>00027  ส.เด็กอ่อนปากเกร็ด</t>
  </si>
  <si>
    <t>00117  บพด.จ.ภูเก็ต</t>
  </si>
  <si>
    <t>00070  บพด.จ.หนองคาย</t>
  </si>
  <si>
    <t>00043  บพด.จ.อุบลราชธานี</t>
  </si>
  <si>
    <t>00076  บพด.จ.นครนายก</t>
  </si>
  <si>
    <t>00120  บพด.จ.อยุธยา</t>
  </si>
  <si>
    <t>00060  บพด.จ.ชลบุรี</t>
  </si>
  <si>
    <t>00024  ส.เด็กบ้านเวียงพิงค์</t>
  </si>
  <si>
    <t>00112  บพด.จ.สุพรรณบุรี</t>
  </si>
  <si>
    <t>00110  บพด.จ.สตูล</t>
  </si>
  <si>
    <t>00085  บพด.จ.นครพนม</t>
  </si>
  <si>
    <t>00099  บพด.จ.อุตรดิตถ์</t>
  </si>
  <si>
    <t>00052  บพด.จ.ปทุมธานี</t>
  </si>
  <si>
    <t>00108  บพด.จ.อุทัยธานี</t>
  </si>
  <si>
    <t>00073  บพด.จ.ปัตตานี</t>
  </si>
  <si>
    <t>00109  บพด.จ.มุกดาหาร</t>
  </si>
  <si>
    <t>00092  บพด.จ.กระบี่</t>
  </si>
  <si>
    <t>00093  บพด.จ.ตรัง</t>
  </si>
  <si>
    <t>00101  บพด.จ.สระแก้ว</t>
  </si>
  <si>
    <t>00081  บพด.จ.ชัยภูมิ</t>
  </si>
  <si>
    <t>00107  บพด.จ.แพร่</t>
  </si>
  <si>
    <t>00116  บพด.จ.นครสวรรค์</t>
  </si>
  <si>
    <t>00034  ส.คุ้มครองฯเด็กระยอง</t>
  </si>
  <si>
    <t>00078  บพด.จ.จันทบุรี</t>
  </si>
  <si>
    <t>00046  บพด.จ.เชียงใหม่</t>
  </si>
  <si>
    <t>00089  บพด.จ.สมุทรสาคร</t>
  </si>
  <si>
    <t>00088  บพด.จ.สุโขทัย</t>
  </si>
  <si>
    <t>00029  ส.เด็กชายนราธิวาส</t>
  </si>
  <si>
    <t>00105  บพด.จ.เพชรบูรณ์</t>
  </si>
  <si>
    <t>00082  บพด.จ.เลย</t>
  </si>
  <si>
    <t>00050  ส.ดช.บ้านปากเกร็ด</t>
  </si>
  <si>
    <t>00115  บพด.จ.สกลนคร</t>
  </si>
  <si>
    <t>00121  บพด.จ.เพชรบุรี</t>
  </si>
  <si>
    <t>00118  บพด.จ.ประจวบฯ</t>
  </si>
  <si>
    <t>00119  บพด.จ.ตาก</t>
  </si>
  <si>
    <t>00086  บพด.จ.ยโสธร</t>
  </si>
  <si>
    <t>00053  บพด.จ.ระยอง</t>
  </si>
  <si>
    <t>00065  บพด.จ.กาฬสินธุ์</t>
  </si>
  <si>
    <t>00022  ส.ดช.บ้านบางละมุง</t>
  </si>
  <si>
    <t>00054  บพด.จ.ลำปาง</t>
  </si>
  <si>
    <t>00017  ส.ดช.บ้านมหาเมฆ</t>
  </si>
  <si>
    <t>00103  บพด.จ.ระนอง</t>
  </si>
  <si>
    <t>00059  ส.แรกรับดช.ปากเกร็ด</t>
  </si>
  <si>
    <t>00037  บพด.จ.ลำพูน</t>
  </si>
  <si>
    <t>00111  บพด.จ.สมุทรปราการ</t>
  </si>
  <si>
    <t>00041  ส.ดช.บ้านหนองคาย</t>
  </si>
  <si>
    <t>00094  บพด.จ.บึงกาฬ</t>
  </si>
  <si>
    <t>00018  บพด.จ.กรุงเทพฯ</t>
  </si>
  <si>
    <t>00075  บพด.จ.ชัยนาท</t>
  </si>
  <si>
    <t>00039  ส.เด็กบ้านสงขลา</t>
  </si>
  <si>
    <t>00033  ส.ดช.จ.ยะลา</t>
  </si>
  <si>
    <t>00067  บพด.จ.นครปฐม</t>
  </si>
  <si>
    <t>00026  ส.ดช.บ้านศรีธรรมราช</t>
  </si>
  <si>
    <t>00036  ส.ฟื้นฟูเด็กจ.ลำปาง</t>
  </si>
  <si>
    <t>00079  บพด.จ.ตราด</t>
  </si>
  <si>
    <t>00045  ส.พัฒนาฯเด็กจ.ชลบุรี</t>
  </si>
  <si>
    <t>00051  ส.แรกรับฯธัญญพร</t>
  </si>
  <si>
    <t>00042  ส.ดญ.ฯอุดรธานี</t>
  </si>
  <si>
    <t>00025  ส.ดช.บ้านราชสีมา</t>
  </si>
  <si>
    <t>00011  กคค.</t>
  </si>
  <si>
    <t>00012  กสส.</t>
  </si>
  <si>
    <t>00032  ส.เด็กจ.ปัตตานี</t>
  </si>
  <si>
    <t>00023  ส.ดช.บ้านเชียงใหม่</t>
  </si>
  <si>
    <t>00014  ศบธ.</t>
  </si>
  <si>
    <t>00057  ส.พัฒนาฯเด็กจ.หนองคาย</t>
  </si>
  <si>
    <t>00001  กพร.</t>
  </si>
  <si>
    <t>00002  กตส.</t>
  </si>
  <si>
    <t>ข้อมูล ณ วันที่      25       เดือน      มีนาคม      พ.ศ.   2565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</si>
</sst>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43" fontId="40" fillId="33" borderId="10" xfId="42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0" fillId="4" borderId="11" xfId="0" applyFont="1" applyFill="1" applyBorder="1" applyAlignment="1">
      <alignment horizontal="center" vertical="center"/>
    </xf>
    <xf numFmtId="0" fontId="40" fillId="3" borderId="11" xfId="0" applyFont="1" applyFill="1" applyBorder="1" applyAlignment="1">
      <alignment horizontal="center" vertical="center"/>
    </xf>
    <xf numFmtId="43" fontId="40" fillId="33" borderId="12" xfId="42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43" fontId="40" fillId="33" borderId="13" xfId="42" applyFont="1" applyFill="1" applyBorder="1" applyAlignment="1">
      <alignment horizontal="center" vertical="center"/>
    </xf>
    <xf numFmtId="43" fontId="40" fillId="7" borderId="13" xfId="42" applyFont="1" applyFill="1" applyBorder="1" applyAlignment="1">
      <alignment horizontal="center" vertical="center"/>
    </xf>
    <xf numFmtId="43" fontId="40" fillId="6" borderId="13" xfId="42" applyFont="1" applyFill="1" applyBorder="1" applyAlignment="1">
      <alignment horizontal="center" vertical="center"/>
    </xf>
    <xf numFmtId="43" fontId="40" fillId="5" borderId="13" xfId="42" applyFont="1" applyFill="1" applyBorder="1" applyAlignment="1">
      <alignment horizontal="center" vertical="center"/>
    </xf>
    <xf numFmtId="43" fontId="40" fillId="4" borderId="13" xfId="42" applyFont="1" applyFill="1" applyBorder="1" applyAlignment="1">
      <alignment horizontal="center" vertical="center"/>
    </xf>
    <xf numFmtId="43" fontId="40" fillId="3" borderId="13" xfId="42" applyFont="1" applyFill="1" applyBorder="1" applyAlignment="1">
      <alignment horizontal="center" vertical="center"/>
    </xf>
    <xf numFmtId="0" fontId="2" fillId="0" borderId="14" xfId="33" applyFont="1" applyBorder="1" applyAlignment="1">
      <alignment horizontal="left" vertical="center"/>
      <protection/>
    </xf>
    <xf numFmtId="43" fontId="40" fillId="33" borderId="14" xfId="42" applyFont="1" applyFill="1" applyBorder="1" applyAlignment="1">
      <alignment horizontal="center" vertical="center"/>
    </xf>
    <xf numFmtId="43" fontId="40" fillId="7" borderId="14" xfId="42" applyFont="1" applyFill="1" applyBorder="1" applyAlignment="1">
      <alignment horizontal="center" vertical="center"/>
    </xf>
    <xf numFmtId="43" fontId="40" fillId="6" borderId="14" xfId="42" applyFont="1" applyFill="1" applyBorder="1" applyAlignment="1">
      <alignment horizontal="center" vertical="center"/>
    </xf>
    <xf numFmtId="43" fontId="40" fillId="5" borderId="14" xfId="42" applyFont="1" applyFill="1" applyBorder="1" applyAlignment="1">
      <alignment horizontal="center" vertical="center"/>
    </xf>
    <xf numFmtId="43" fontId="41" fillId="4" borderId="15" xfId="42" applyFont="1" applyFill="1" applyBorder="1" applyAlignment="1">
      <alignment horizontal="center" vertical="center"/>
    </xf>
    <xf numFmtId="43" fontId="40" fillId="4" borderId="14" xfId="42" applyFont="1" applyFill="1" applyBorder="1" applyAlignment="1">
      <alignment horizontal="center" vertical="center"/>
    </xf>
    <xf numFmtId="43" fontId="40" fillId="3" borderId="14" xfId="42" applyFont="1" applyFill="1" applyBorder="1" applyAlignment="1">
      <alignment horizontal="center" vertical="center"/>
    </xf>
    <xf numFmtId="43" fontId="41" fillId="4" borderId="14" xfId="42" applyFont="1" applyFill="1" applyBorder="1" applyAlignment="1">
      <alignment horizontal="center" vertical="center"/>
    </xf>
    <xf numFmtId="43" fontId="40" fillId="33" borderId="16" xfId="42" applyFont="1" applyFill="1" applyBorder="1" applyAlignment="1">
      <alignment horizontal="center" vertical="center"/>
    </xf>
    <xf numFmtId="43" fontId="40" fillId="7" borderId="16" xfId="42" applyFont="1" applyFill="1" applyBorder="1" applyAlignment="1">
      <alignment horizontal="center" vertical="center"/>
    </xf>
    <xf numFmtId="43" fontId="40" fillId="6" borderId="16" xfId="42" applyFont="1" applyFill="1" applyBorder="1" applyAlignment="1">
      <alignment horizontal="center" vertical="center"/>
    </xf>
    <xf numFmtId="43" fontId="40" fillId="5" borderId="16" xfId="42" applyFont="1" applyFill="1" applyBorder="1" applyAlignment="1">
      <alignment horizontal="center" vertical="center"/>
    </xf>
    <xf numFmtId="43" fontId="40" fillId="4" borderId="16" xfId="42" applyFont="1" applyFill="1" applyBorder="1" applyAlignment="1">
      <alignment horizontal="center" vertical="center"/>
    </xf>
    <xf numFmtId="43" fontId="40" fillId="3" borderId="16" xfId="42" applyFont="1" applyFill="1" applyBorder="1" applyAlignment="1">
      <alignment horizontal="center" vertical="center"/>
    </xf>
    <xf numFmtId="43" fontId="40" fillId="0" borderId="0" xfId="42" applyFont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0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0" fillId="7" borderId="17" xfId="0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" fillId="0" borderId="14" xfId="33" applyFont="1" applyFill="1" applyBorder="1" applyAlignment="1">
      <alignment horizontal="left" vertical="center"/>
      <protection/>
    </xf>
    <xf numFmtId="0" fontId="40" fillId="0" borderId="0" xfId="0" applyFont="1" applyFill="1" applyAlignment="1">
      <alignment horizontal="center" vertical="center"/>
    </xf>
    <xf numFmtId="191" fontId="40" fillId="0" borderId="0" xfId="0" applyNumberFormat="1" applyFont="1" applyFill="1" applyAlignment="1">
      <alignment horizontal="center" vertical="center"/>
    </xf>
    <xf numFmtId="0" fontId="2" fillId="0" borderId="16" xfId="33" applyFont="1" applyFill="1" applyBorder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80" zoomScaleNormal="80" zoomScalePageLayoutView="0" workbookViewId="0" topLeftCell="A1">
      <selection activeCell="A4" sqref="A4:T4"/>
    </sheetView>
  </sheetViews>
  <sheetFormatPr defaultColWidth="7.8515625" defaultRowHeight="15"/>
  <cols>
    <col min="1" max="1" width="21.28125" style="1" customWidth="1"/>
    <col min="2" max="2" width="17.421875" style="1" bestFit="1" customWidth="1"/>
    <col min="3" max="3" width="14.7109375" style="1" customWidth="1"/>
    <col min="4" max="4" width="14.8515625" style="57" customWidth="1"/>
    <col min="5" max="5" width="14.7109375" style="57" bestFit="1" customWidth="1"/>
    <col min="6" max="6" width="15.7109375" style="57" customWidth="1"/>
    <col min="7" max="7" width="15.421875" style="57" customWidth="1"/>
    <col min="8" max="8" width="15.140625" style="57" customWidth="1"/>
    <col min="9" max="9" width="14.57421875" style="57" customWidth="1"/>
    <col min="10" max="10" width="14.421875" style="57" customWidth="1"/>
    <col min="11" max="11" width="15.421875" style="57" customWidth="1"/>
    <col min="12" max="12" width="18.28125" style="57" bestFit="1" customWidth="1"/>
    <col min="13" max="13" width="17.421875" style="57" bestFit="1" customWidth="1"/>
    <col min="14" max="14" width="16.421875" style="57" bestFit="1" customWidth="1"/>
    <col min="15" max="15" width="15.421875" style="57" customWidth="1"/>
    <col min="16" max="16" width="14.28125" style="57" customWidth="1"/>
    <col min="17" max="17" width="14.421875" style="57" customWidth="1"/>
    <col min="18" max="18" width="16.421875" style="57" bestFit="1" customWidth="1"/>
    <col min="19" max="19" width="16.421875" style="1" bestFit="1" customWidth="1"/>
    <col min="20" max="20" width="7.28125" style="32" bestFit="1" customWidth="1"/>
    <col min="21" max="21" width="4.28125" style="1" customWidth="1"/>
    <col min="22" max="16384" width="7.8515625" style="1" customWidth="1"/>
  </cols>
  <sheetData>
    <row r="1" spans="1:20" ht="27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7.75" customHeight="1">
      <c r="A3" s="55" t="s">
        <v>133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27.75" customHeight="1">
      <c r="A5" s="50" t="s">
        <v>2</v>
      </c>
      <c r="B5" s="47" t="s">
        <v>3</v>
      </c>
      <c r="C5" s="52" t="s">
        <v>4</v>
      </c>
      <c r="D5" s="53"/>
      <c r="E5" s="54"/>
      <c r="F5" s="33" t="s">
        <v>5</v>
      </c>
      <c r="G5" s="34"/>
      <c r="H5" s="35"/>
      <c r="I5" s="36" t="s">
        <v>6</v>
      </c>
      <c r="J5" s="37"/>
      <c r="K5" s="38"/>
      <c r="L5" s="39" t="s">
        <v>7</v>
      </c>
      <c r="M5" s="40"/>
      <c r="N5" s="41"/>
      <c r="O5" s="42" t="s">
        <v>8</v>
      </c>
      <c r="P5" s="43"/>
      <c r="Q5" s="44"/>
      <c r="R5" s="45" t="s">
        <v>9</v>
      </c>
      <c r="S5" s="47" t="s">
        <v>10</v>
      </c>
      <c r="T5" s="2" t="s">
        <v>11</v>
      </c>
    </row>
    <row r="6" spans="1:20" ht="27.75" customHeight="1">
      <c r="A6" s="51"/>
      <c r="B6" s="47"/>
      <c r="C6" s="3" t="s">
        <v>12</v>
      </c>
      <c r="D6" s="3" t="s">
        <v>13</v>
      </c>
      <c r="E6" s="3" t="s">
        <v>14</v>
      </c>
      <c r="F6" s="4" t="s">
        <v>12</v>
      </c>
      <c r="G6" s="4" t="s">
        <v>13</v>
      </c>
      <c r="H6" s="4" t="s">
        <v>14</v>
      </c>
      <c r="I6" s="5" t="s">
        <v>12</v>
      </c>
      <c r="J6" s="6" t="s">
        <v>13</v>
      </c>
      <c r="K6" s="6" t="s">
        <v>14</v>
      </c>
      <c r="L6" s="7" t="s">
        <v>12</v>
      </c>
      <c r="M6" s="7" t="s">
        <v>13</v>
      </c>
      <c r="N6" s="7" t="s">
        <v>14</v>
      </c>
      <c r="O6" s="8" t="s">
        <v>12</v>
      </c>
      <c r="P6" s="8" t="s">
        <v>13</v>
      </c>
      <c r="Q6" s="8" t="s">
        <v>14</v>
      </c>
      <c r="R6" s="46"/>
      <c r="S6" s="47"/>
      <c r="T6" s="9" t="s">
        <v>13</v>
      </c>
    </row>
    <row r="7" spans="1:20" ht="27.75" customHeight="1">
      <c r="A7" s="10" t="s">
        <v>15</v>
      </c>
      <c r="B7" s="11">
        <f>SUM(C7,F7,I7,L7,O7)</f>
        <v>13645655600</v>
      </c>
      <c r="C7" s="12">
        <f aca="true" t="shared" si="0" ref="C7:Q7">SUM(C8:C123)</f>
        <v>442223400</v>
      </c>
      <c r="D7" s="12">
        <f t="shared" si="0"/>
        <v>293572467.96</v>
      </c>
      <c r="E7" s="12">
        <f t="shared" si="0"/>
        <v>148650932.04000002</v>
      </c>
      <c r="F7" s="13">
        <f t="shared" si="0"/>
        <v>360781700</v>
      </c>
      <c r="G7" s="13">
        <f t="shared" si="0"/>
        <v>142726748.97000006</v>
      </c>
      <c r="H7" s="13">
        <f t="shared" si="0"/>
        <v>218054951.03000006</v>
      </c>
      <c r="I7" s="14">
        <f t="shared" si="0"/>
        <v>48984400</v>
      </c>
      <c r="J7" s="14">
        <f t="shared" si="0"/>
        <v>17590322</v>
      </c>
      <c r="K7" s="14">
        <f t="shared" si="0"/>
        <v>31394078</v>
      </c>
      <c r="L7" s="15">
        <f t="shared" si="0"/>
        <v>12784816300</v>
      </c>
      <c r="M7" s="15">
        <f t="shared" si="0"/>
        <v>8874549784</v>
      </c>
      <c r="N7" s="15">
        <f t="shared" si="0"/>
        <v>3910266516</v>
      </c>
      <c r="O7" s="16">
        <f t="shared" si="0"/>
        <v>8849800</v>
      </c>
      <c r="P7" s="16">
        <f t="shared" si="0"/>
        <v>35340</v>
      </c>
      <c r="Q7" s="16">
        <f t="shared" si="0"/>
        <v>8814460</v>
      </c>
      <c r="R7" s="13">
        <f>SUM(E7,H7,K7,N7,Q7)</f>
        <v>4317180937.07</v>
      </c>
      <c r="S7" s="11">
        <f>SUM(D7,G7,J7,M7,P7)</f>
        <v>9328474662.93</v>
      </c>
      <c r="T7" s="11">
        <f>SUM(S7/B7)*100</f>
        <v>68.3622314411189</v>
      </c>
    </row>
    <row r="8" spans="1:20" s="57" customFormat="1" ht="27.75" customHeight="1">
      <c r="A8" s="56" t="s">
        <v>16</v>
      </c>
      <c r="B8" s="18">
        <f>SUM(C8,F8,I8,L8,O8)</f>
        <v>975139348</v>
      </c>
      <c r="C8" s="19">
        <v>291586466</v>
      </c>
      <c r="D8" s="19"/>
      <c r="E8" s="19">
        <f>SUM(C8-D8)</f>
        <v>291586466</v>
      </c>
      <c r="F8" s="20">
        <v>25272530</v>
      </c>
      <c r="G8" s="20"/>
      <c r="H8" s="20">
        <f>SUM(F8-G8)</f>
        <v>25272530</v>
      </c>
      <c r="I8" s="21">
        <v>1006552</v>
      </c>
      <c r="J8" s="21"/>
      <c r="K8" s="21">
        <f>SUM(I8-J8)</f>
        <v>1006552</v>
      </c>
      <c r="L8" s="22">
        <v>652023800</v>
      </c>
      <c r="M8" s="22"/>
      <c r="N8" s="23">
        <f>SUM(L8-M8)</f>
        <v>652023800</v>
      </c>
      <c r="O8" s="24">
        <v>5250000</v>
      </c>
      <c r="P8" s="24"/>
      <c r="Q8" s="24">
        <f>SUM(O8-P8)</f>
        <v>5250000</v>
      </c>
      <c r="R8" s="20">
        <f>SUM(E8,H8,K8,N8,Q8)</f>
        <v>975139348</v>
      </c>
      <c r="S8" s="18">
        <f>SUM(D8,G8,J8,M8,P8)</f>
        <v>0</v>
      </c>
      <c r="T8" s="18">
        <f>SUM(S8/B8)*100</f>
        <v>0</v>
      </c>
    </row>
    <row r="9" spans="1:21" s="57" customFormat="1" ht="27.75" customHeight="1">
      <c r="A9" s="56" t="s">
        <v>17</v>
      </c>
      <c r="B9" s="18">
        <f>SUM(C9,F9,I9,L9,O9)</f>
        <v>0</v>
      </c>
      <c r="C9" s="19"/>
      <c r="D9" s="19">
        <v>127109714.8</v>
      </c>
      <c r="E9" s="19">
        <f>SUM(C9-D9)</f>
        <v>-127109714.8</v>
      </c>
      <c r="F9" s="20"/>
      <c r="G9" s="20">
        <v>742281.31</v>
      </c>
      <c r="H9" s="20">
        <f>SUM(F9-G9)</f>
        <v>-742281.31</v>
      </c>
      <c r="I9" s="21"/>
      <c r="J9" s="21"/>
      <c r="K9" s="21">
        <f>SUM(I9-J9)</f>
        <v>0</v>
      </c>
      <c r="L9" s="25"/>
      <c r="M9" s="25"/>
      <c r="N9" s="23">
        <f>SUM(L9-M9)</f>
        <v>0</v>
      </c>
      <c r="O9" s="24"/>
      <c r="P9" s="24"/>
      <c r="Q9" s="24">
        <f>SUM(O9-P9)</f>
        <v>0</v>
      </c>
      <c r="R9" s="20">
        <f>SUM(E9,H9,K9,N9,Q9)</f>
        <v>-127851996.11</v>
      </c>
      <c r="S9" s="18">
        <f>SUM(D9,G9,J9,M9,P9)</f>
        <v>127851996.11</v>
      </c>
      <c r="T9" s="18">
        <v>0</v>
      </c>
      <c r="U9" s="58" t="s">
        <v>18</v>
      </c>
    </row>
    <row r="10" spans="1:21" s="57" customFormat="1" ht="27.75" customHeight="1">
      <c r="A10" s="56" t="s">
        <v>125</v>
      </c>
      <c r="B10" s="18">
        <f>SUM(C10,F10,I10,L10,O10)</f>
        <v>58246360</v>
      </c>
      <c r="C10" s="19"/>
      <c r="D10" s="19">
        <v>5485153</v>
      </c>
      <c r="E10" s="19">
        <f>SUM(C10-D10)</f>
        <v>-5485153</v>
      </c>
      <c r="F10" s="20">
        <v>58246360</v>
      </c>
      <c r="G10" s="20">
        <v>3069713.8</v>
      </c>
      <c r="H10" s="20">
        <f>SUM(F10-G10)</f>
        <v>55176646.2</v>
      </c>
      <c r="I10" s="21"/>
      <c r="J10" s="21"/>
      <c r="K10" s="21">
        <f>SUM(I10-J10)</f>
        <v>0</v>
      </c>
      <c r="L10" s="25"/>
      <c r="M10" s="25"/>
      <c r="N10" s="23">
        <f>SUM(L10-M10)</f>
        <v>0</v>
      </c>
      <c r="O10" s="24"/>
      <c r="P10" s="24"/>
      <c r="Q10" s="24">
        <f>SUM(O10-P10)</f>
        <v>0</v>
      </c>
      <c r="R10" s="20">
        <f>SUM(E10,H10,K10,N10,Q10)</f>
        <v>49691493.2</v>
      </c>
      <c r="S10" s="18">
        <f>SUM(D10,G10,J10,M10,P10)</f>
        <v>8554866.8</v>
      </c>
      <c r="T10" s="18">
        <f>SUM(S10/B10)*100</f>
        <v>14.687384413377934</v>
      </c>
      <c r="U10" s="58" t="s">
        <v>18</v>
      </c>
    </row>
    <row r="11" spans="1:20" s="57" customFormat="1" ht="27.75" customHeight="1">
      <c r="A11" s="56" t="s">
        <v>129</v>
      </c>
      <c r="B11" s="18">
        <f>SUM(C11,F11,I11,L11,O11)</f>
        <v>24158940</v>
      </c>
      <c r="C11" s="19"/>
      <c r="D11" s="19">
        <v>1558600</v>
      </c>
      <c r="E11" s="19">
        <f>SUM(C11-D11)</f>
        <v>-1558600</v>
      </c>
      <c r="F11" s="20">
        <v>6954940</v>
      </c>
      <c r="G11" s="20">
        <v>1807906.51</v>
      </c>
      <c r="H11" s="20">
        <f>SUM(F11-G11)</f>
        <v>5147033.49</v>
      </c>
      <c r="I11" s="21"/>
      <c r="J11" s="21"/>
      <c r="K11" s="21">
        <f>SUM(I11-J11)</f>
        <v>0</v>
      </c>
      <c r="L11" s="25">
        <v>17204000</v>
      </c>
      <c r="M11" s="25">
        <v>1176000</v>
      </c>
      <c r="N11" s="23">
        <f>SUM(L11-M11)</f>
        <v>16028000</v>
      </c>
      <c r="O11" s="24"/>
      <c r="P11" s="24"/>
      <c r="Q11" s="24">
        <f>SUM(O11-P11)</f>
        <v>0</v>
      </c>
      <c r="R11" s="20">
        <f>SUM(E11,H11,K11,N11,Q11)</f>
        <v>19616433.490000002</v>
      </c>
      <c r="S11" s="18">
        <f>SUM(D11,G11,J11,M11,P11)</f>
        <v>4542506.51</v>
      </c>
      <c r="T11" s="18">
        <f>SUM(S11/B11)*100</f>
        <v>18.802590304044795</v>
      </c>
    </row>
    <row r="12" spans="1:20" s="57" customFormat="1" ht="27.75" customHeight="1">
      <c r="A12" s="56" t="s">
        <v>19</v>
      </c>
      <c r="B12" s="18">
        <f>SUM(C12,F12,I12,L12,O12)</f>
        <v>24420675</v>
      </c>
      <c r="C12" s="19"/>
      <c r="D12" s="19">
        <v>631740</v>
      </c>
      <c r="E12" s="19">
        <f>SUM(C12-D12)</f>
        <v>-631740</v>
      </c>
      <c r="F12" s="20">
        <v>12317275</v>
      </c>
      <c r="G12" s="20">
        <v>5174199.71</v>
      </c>
      <c r="H12" s="20">
        <f>SUM(F12-G12)</f>
        <v>7143075.29</v>
      </c>
      <c r="I12" s="21">
        <v>9128400</v>
      </c>
      <c r="J12" s="21">
        <v>889000</v>
      </c>
      <c r="K12" s="21">
        <f>SUM(I12-J12)</f>
        <v>8239400</v>
      </c>
      <c r="L12" s="25">
        <v>175000</v>
      </c>
      <c r="M12" s="25">
        <v>165900</v>
      </c>
      <c r="N12" s="23">
        <f>SUM(L12-M12)</f>
        <v>9100</v>
      </c>
      <c r="O12" s="24">
        <v>2800000</v>
      </c>
      <c r="P12" s="24"/>
      <c r="Q12" s="24">
        <f>SUM(O12-P12)</f>
        <v>2800000</v>
      </c>
      <c r="R12" s="20">
        <f>SUM(E12,H12,K12,N12,Q12)</f>
        <v>17559835.29</v>
      </c>
      <c r="S12" s="18">
        <f>SUM(D12,G12,J12,M12,P12)</f>
        <v>6860839.71</v>
      </c>
      <c r="T12" s="18">
        <f>SUM(S12/B12)*100</f>
        <v>28.094390142778607</v>
      </c>
    </row>
    <row r="13" spans="1:20" s="57" customFormat="1" ht="27.75" customHeight="1">
      <c r="A13" s="56" t="s">
        <v>28</v>
      </c>
      <c r="B13" s="18">
        <f>SUM(C13,F13,I13,L13,O13)</f>
        <v>22546163</v>
      </c>
      <c r="C13" s="19"/>
      <c r="D13" s="19">
        <v>3207730</v>
      </c>
      <c r="E13" s="19">
        <f>SUM(C13-D13)</f>
        <v>-3207730</v>
      </c>
      <c r="F13" s="20">
        <v>16184063</v>
      </c>
      <c r="G13" s="20">
        <v>5382579.86</v>
      </c>
      <c r="H13" s="20">
        <f>SUM(F13-G13)</f>
        <v>10801483.14</v>
      </c>
      <c r="I13" s="21">
        <v>6362100</v>
      </c>
      <c r="J13" s="21"/>
      <c r="K13" s="21">
        <f>SUM(I13-J13)</f>
        <v>6362100</v>
      </c>
      <c r="L13" s="25"/>
      <c r="M13" s="25"/>
      <c r="N13" s="23">
        <f>SUM(L13-M13)</f>
        <v>0</v>
      </c>
      <c r="O13" s="24"/>
      <c r="P13" s="24"/>
      <c r="Q13" s="24">
        <f>SUM(O13-P13)</f>
        <v>0</v>
      </c>
      <c r="R13" s="20">
        <f>SUM(E13,H13,K13,N13,Q13)</f>
        <v>13955853.14</v>
      </c>
      <c r="S13" s="18">
        <f>SUM(D13,G13,J13,M13,P13)</f>
        <v>8590309.86</v>
      </c>
      <c r="T13" s="18">
        <f>SUM(S13/B13)*100</f>
        <v>38.10098356868971</v>
      </c>
    </row>
    <row r="14" spans="1:20" s="57" customFormat="1" ht="27.75" customHeight="1">
      <c r="A14" s="56" t="s">
        <v>20</v>
      </c>
      <c r="B14" s="18">
        <f>SUM(C14,F14,I14,L14,O14)</f>
        <v>16349107</v>
      </c>
      <c r="C14" s="19">
        <v>1337183</v>
      </c>
      <c r="D14" s="19">
        <v>1284063</v>
      </c>
      <c r="E14" s="19">
        <f>SUM(C14-D14)</f>
        <v>53120</v>
      </c>
      <c r="F14" s="20">
        <v>6151924</v>
      </c>
      <c r="G14" s="20">
        <v>4601634.14</v>
      </c>
      <c r="H14" s="20">
        <f>SUM(F14-G14)</f>
        <v>1550289.8600000003</v>
      </c>
      <c r="I14" s="21">
        <v>7420000</v>
      </c>
      <c r="J14" s="21"/>
      <c r="K14" s="21">
        <f>SUM(I14-J14)</f>
        <v>7420000</v>
      </c>
      <c r="L14" s="25">
        <v>1440000</v>
      </c>
      <c r="M14" s="25">
        <v>1428000</v>
      </c>
      <c r="N14" s="23">
        <f>SUM(L14-M14)</f>
        <v>12000</v>
      </c>
      <c r="O14" s="24"/>
      <c r="P14" s="24"/>
      <c r="Q14" s="24">
        <f>SUM(O14-P14)</f>
        <v>0</v>
      </c>
      <c r="R14" s="20">
        <f>SUM(E14,H14,K14,N14,Q14)</f>
        <v>9035409.86</v>
      </c>
      <c r="S14" s="18">
        <f>SUM(D14,G14,J14,M14,P14)</f>
        <v>7313697.14</v>
      </c>
      <c r="T14" s="18">
        <f>SUM(S14/B14)*100</f>
        <v>44.73453589850504</v>
      </c>
    </row>
    <row r="15" spans="1:20" s="57" customFormat="1" ht="27.75" customHeight="1">
      <c r="A15" s="17" t="s">
        <v>21</v>
      </c>
      <c r="B15" s="18">
        <f>SUM(C15,F15,I15,L15,O15)</f>
        <v>8398812</v>
      </c>
      <c r="C15" s="19">
        <v>1471737</v>
      </c>
      <c r="D15" s="19">
        <v>1471737</v>
      </c>
      <c r="E15" s="19">
        <f>SUM(C15-D15)</f>
        <v>0</v>
      </c>
      <c r="F15" s="20">
        <v>4633175</v>
      </c>
      <c r="G15" s="20">
        <v>3154283.47</v>
      </c>
      <c r="H15" s="20">
        <f>SUM(F15-G15)</f>
        <v>1478891.5299999998</v>
      </c>
      <c r="I15" s="21">
        <v>2125900</v>
      </c>
      <c r="J15" s="21">
        <v>25000</v>
      </c>
      <c r="K15" s="21">
        <f>SUM(I15-J15)</f>
        <v>2100900</v>
      </c>
      <c r="L15" s="25">
        <v>168000</v>
      </c>
      <c r="M15" s="25">
        <v>168000</v>
      </c>
      <c r="N15" s="23">
        <f>SUM(L15-M15)</f>
        <v>0</v>
      </c>
      <c r="O15" s="24"/>
      <c r="P15" s="24"/>
      <c r="Q15" s="24">
        <f>SUM(O15-P15)</f>
        <v>0</v>
      </c>
      <c r="R15" s="20">
        <f>SUM(E15,H15,K15,N15,Q15)</f>
        <v>3579791.53</v>
      </c>
      <c r="S15" s="18">
        <f>SUM(D15,G15,J15,M15,P15)</f>
        <v>4819020.470000001</v>
      </c>
      <c r="T15" s="18">
        <f>SUM(S15/B15)*100</f>
        <v>57.37740611410281</v>
      </c>
    </row>
    <row r="16" spans="1:20" s="57" customFormat="1" ht="27.75" customHeight="1">
      <c r="A16" s="17" t="s">
        <v>27</v>
      </c>
      <c r="B16" s="18">
        <f>SUM(C16,F16,I16,L16,O16)</f>
        <v>3072095</v>
      </c>
      <c r="C16" s="19">
        <v>1182960</v>
      </c>
      <c r="D16" s="19">
        <v>1148539.44</v>
      </c>
      <c r="E16" s="19">
        <f>SUM(C16-D16)</f>
        <v>34420.560000000056</v>
      </c>
      <c r="F16" s="20">
        <v>738235</v>
      </c>
      <c r="G16" s="20">
        <v>438727.39</v>
      </c>
      <c r="H16" s="20">
        <f>SUM(F16-G16)</f>
        <v>299507.61</v>
      </c>
      <c r="I16" s="21">
        <v>8900</v>
      </c>
      <c r="J16" s="21">
        <v>8900</v>
      </c>
      <c r="K16" s="21">
        <f>SUM(I16-J16)</f>
        <v>0</v>
      </c>
      <c r="L16" s="25">
        <v>1142000</v>
      </c>
      <c r="M16" s="25">
        <v>247000</v>
      </c>
      <c r="N16" s="23">
        <f>SUM(L16-M16)</f>
        <v>895000</v>
      </c>
      <c r="O16" s="24"/>
      <c r="P16" s="24"/>
      <c r="Q16" s="24">
        <f>SUM(O16-P16)</f>
        <v>0</v>
      </c>
      <c r="R16" s="20">
        <f>SUM(E16,H16,K16,N16,Q16)</f>
        <v>1228928.17</v>
      </c>
      <c r="S16" s="18">
        <f>SUM(D16,G16,J16,M16,P16)</f>
        <v>1843166.83</v>
      </c>
      <c r="T16" s="18">
        <f>SUM(S16/B16)*100</f>
        <v>59.99706486941322</v>
      </c>
    </row>
    <row r="17" spans="1:20" s="57" customFormat="1" ht="27.75" customHeight="1">
      <c r="A17" s="17" t="s">
        <v>24</v>
      </c>
      <c r="B17" s="18">
        <f>SUM(C17,F17,I17,L17,O17)</f>
        <v>3908014</v>
      </c>
      <c r="C17" s="19">
        <v>1527966</v>
      </c>
      <c r="D17" s="19">
        <v>1358822</v>
      </c>
      <c r="E17" s="19">
        <f>SUM(C17-D17)</f>
        <v>169144</v>
      </c>
      <c r="F17" s="20">
        <v>941448</v>
      </c>
      <c r="G17" s="20">
        <v>385954.39</v>
      </c>
      <c r="H17" s="20">
        <f>SUM(F17-G17)</f>
        <v>555493.61</v>
      </c>
      <c r="I17" s="21">
        <v>84600</v>
      </c>
      <c r="J17" s="21">
        <v>84600</v>
      </c>
      <c r="K17" s="21">
        <f>SUM(I17-J17)</f>
        <v>0</v>
      </c>
      <c r="L17" s="25">
        <v>1354000</v>
      </c>
      <c r="M17" s="25">
        <v>561000</v>
      </c>
      <c r="N17" s="23">
        <f>SUM(L17-M17)</f>
        <v>793000</v>
      </c>
      <c r="O17" s="24"/>
      <c r="P17" s="24"/>
      <c r="Q17" s="24">
        <f>SUM(O17-P17)</f>
        <v>0</v>
      </c>
      <c r="R17" s="20">
        <f>SUM(E17,H17,K17,N17,Q17)</f>
        <v>1517637.6099999999</v>
      </c>
      <c r="S17" s="18">
        <f>SUM(D17,G17,J17,M17,P17)</f>
        <v>2390376.39</v>
      </c>
      <c r="T17" s="18">
        <f>SUM(S17/B17)*100</f>
        <v>61.16601399073801</v>
      </c>
    </row>
    <row r="18" spans="1:20" s="57" customFormat="1" ht="27.75" customHeight="1">
      <c r="A18" s="17" t="s">
        <v>25</v>
      </c>
      <c r="B18" s="18">
        <f>SUM(C18,F18,I18,L18,O18)</f>
        <v>4284702</v>
      </c>
      <c r="C18" s="19">
        <v>1438620</v>
      </c>
      <c r="D18" s="19">
        <v>1438620</v>
      </c>
      <c r="E18" s="19">
        <f>SUM(C18-D18)</f>
        <v>0</v>
      </c>
      <c r="F18" s="20">
        <v>714082</v>
      </c>
      <c r="G18" s="20">
        <v>604065.67</v>
      </c>
      <c r="H18" s="20">
        <f>SUM(F18-G18)</f>
        <v>110016.32999999996</v>
      </c>
      <c r="I18" s="21">
        <v>1092000</v>
      </c>
      <c r="J18" s="21"/>
      <c r="K18" s="21">
        <f>SUM(I18-J18)</f>
        <v>1092000</v>
      </c>
      <c r="L18" s="25">
        <v>1040000</v>
      </c>
      <c r="M18" s="25">
        <v>665000</v>
      </c>
      <c r="N18" s="23">
        <f>SUM(L18-M18)</f>
        <v>375000</v>
      </c>
      <c r="O18" s="24"/>
      <c r="P18" s="24"/>
      <c r="Q18" s="24">
        <f>SUM(O18-P18)</f>
        <v>0</v>
      </c>
      <c r="R18" s="20">
        <f>SUM(E18,H18,K18,N18,Q18)</f>
        <v>1577016.33</v>
      </c>
      <c r="S18" s="18">
        <f>SUM(D18,G18,J18,M18,P18)</f>
        <v>2707685.67</v>
      </c>
      <c r="T18" s="18">
        <f>SUM(S18/B18)*100</f>
        <v>63.19425878392476</v>
      </c>
    </row>
    <row r="19" spans="1:20" s="57" customFormat="1" ht="27.75" customHeight="1">
      <c r="A19" s="17" t="s">
        <v>23</v>
      </c>
      <c r="B19" s="18">
        <f>SUM(C19,F19,I19,L19,O19)</f>
        <v>6596020</v>
      </c>
      <c r="C19" s="19">
        <v>2558700</v>
      </c>
      <c r="D19" s="19">
        <v>2468630</v>
      </c>
      <c r="E19" s="19">
        <f>SUM(C19-D19)</f>
        <v>90070</v>
      </c>
      <c r="F19" s="20">
        <v>884820</v>
      </c>
      <c r="G19" s="20">
        <v>760945.55</v>
      </c>
      <c r="H19" s="20">
        <f>SUM(F19-G19)</f>
        <v>123874.44999999995</v>
      </c>
      <c r="I19" s="21">
        <v>36500</v>
      </c>
      <c r="J19" s="21">
        <v>36500</v>
      </c>
      <c r="K19" s="21">
        <f>SUM(I19-J19)</f>
        <v>0</v>
      </c>
      <c r="L19" s="25">
        <v>3116000</v>
      </c>
      <c r="M19" s="25">
        <v>1009000</v>
      </c>
      <c r="N19" s="23">
        <f>SUM(L19-M19)</f>
        <v>2107000</v>
      </c>
      <c r="O19" s="24"/>
      <c r="P19" s="24"/>
      <c r="Q19" s="24">
        <f>SUM(O19-P19)</f>
        <v>0</v>
      </c>
      <c r="R19" s="20">
        <f>SUM(E19,H19,K19,N19,Q19)</f>
        <v>2320944.45</v>
      </c>
      <c r="S19" s="18">
        <f>SUM(D19,G19,J19,M19,P19)</f>
        <v>4275075.55</v>
      </c>
      <c r="T19" s="18">
        <f>SUM(S19/B19)*100</f>
        <v>64.81295614628215</v>
      </c>
    </row>
    <row r="20" spans="1:20" s="57" customFormat="1" ht="27.75" customHeight="1">
      <c r="A20" s="17" t="s">
        <v>31</v>
      </c>
      <c r="B20" s="18">
        <f>SUM(C20,F20,I20,L20,O20)</f>
        <v>4677772</v>
      </c>
      <c r="C20" s="19">
        <v>1993830</v>
      </c>
      <c r="D20" s="19">
        <v>1993830</v>
      </c>
      <c r="E20" s="19">
        <f>SUM(C20-D20)</f>
        <v>0</v>
      </c>
      <c r="F20" s="20">
        <v>957042</v>
      </c>
      <c r="G20" s="20">
        <v>709351.87</v>
      </c>
      <c r="H20" s="20">
        <f>SUM(F20-G20)</f>
        <v>247690.13</v>
      </c>
      <c r="I20" s="21">
        <v>1558900</v>
      </c>
      <c r="J20" s="21">
        <v>200100</v>
      </c>
      <c r="K20" s="21">
        <f>SUM(I20-J20)</f>
        <v>1358800</v>
      </c>
      <c r="L20" s="25">
        <v>168000</v>
      </c>
      <c r="M20" s="25">
        <v>168000</v>
      </c>
      <c r="N20" s="23">
        <f>SUM(L20-M20)</f>
        <v>0</v>
      </c>
      <c r="O20" s="24"/>
      <c r="P20" s="24"/>
      <c r="Q20" s="24">
        <f>SUM(O20-P20)</f>
        <v>0</v>
      </c>
      <c r="R20" s="20">
        <f>SUM(E20,H20,K20,N20,Q20)</f>
        <v>1606490.13</v>
      </c>
      <c r="S20" s="18">
        <f>SUM(D20,G20,J20,M20,P20)</f>
        <v>3071281.87</v>
      </c>
      <c r="T20" s="18">
        <f>SUM(S20/B20)*100</f>
        <v>65.6569381748405</v>
      </c>
    </row>
    <row r="21" spans="1:20" s="57" customFormat="1" ht="27.75" customHeight="1">
      <c r="A21" s="17" t="s">
        <v>30</v>
      </c>
      <c r="B21" s="18">
        <f>SUM(C21,F21,I21,L21,O21)</f>
        <v>10585845</v>
      </c>
      <c r="C21" s="19">
        <v>2772712</v>
      </c>
      <c r="D21" s="19">
        <v>2723594</v>
      </c>
      <c r="E21" s="19">
        <f>SUM(C21-D21)</f>
        <v>49118</v>
      </c>
      <c r="F21" s="20">
        <v>5330133</v>
      </c>
      <c r="G21" s="20">
        <v>3916012.72</v>
      </c>
      <c r="H21" s="20">
        <f>SUM(F21-G21)</f>
        <v>1414120.2799999998</v>
      </c>
      <c r="I21" s="21">
        <v>2315000</v>
      </c>
      <c r="J21" s="21">
        <v>207000</v>
      </c>
      <c r="K21" s="21">
        <f>SUM(I21-J21)</f>
        <v>2108000</v>
      </c>
      <c r="L21" s="25">
        <v>168000</v>
      </c>
      <c r="M21" s="25">
        <v>168000</v>
      </c>
      <c r="N21" s="23">
        <f>SUM(L21-M21)</f>
        <v>0</v>
      </c>
      <c r="O21" s="24"/>
      <c r="P21" s="24"/>
      <c r="Q21" s="24">
        <f>SUM(O21-P21)</f>
        <v>0</v>
      </c>
      <c r="R21" s="20">
        <f>SUM(E21,H21,K21,N21,Q21)</f>
        <v>3571238.28</v>
      </c>
      <c r="S21" s="18">
        <f>SUM(D21,G21,J21,M21,P21)</f>
        <v>7014606.720000001</v>
      </c>
      <c r="T21" s="18">
        <f>SUM(S21/B21)*100</f>
        <v>66.26402256976179</v>
      </c>
    </row>
    <row r="22" spans="1:20" s="57" customFormat="1" ht="27.75" customHeight="1">
      <c r="A22" s="17" t="s">
        <v>44</v>
      </c>
      <c r="B22" s="18">
        <f>SUM(C22,F22,I22,L22,O22)</f>
        <v>3449620</v>
      </c>
      <c r="C22" s="19">
        <v>1383030</v>
      </c>
      <c r="D22" s="19">
        <v>1325565</v>
      </c>
      <c r="E22" s="19">
        <f>SUM(C22-D22)</f>
        <v>57465</v>
      </c>
      <c r="F22" s="20">
        <v>760590</v>
      </c>
      <c r="G22" s="20">
        <v>622684.18</v>
      </c>
      <c r="H22" s="20">
        <f>SUM(F22-G22)</f>
        <v>137905.81999999995</v>
      </c>
      <c r="I22" s="21"/>
      <c r="J22" s="21"/>
      <c r="K22" s="21">
        <f>SUM(I22-J22)</f>
        <v>0</v>
      </c>
      <c r="L22" s="25">
        <v>1306000</v>
      </c>
      <c r="M22" s="25">
        <v>350000</v>
      </c>
      <c r="N22" s="23">
        <f>SUM(L22-M22)</f>
        <v>956000</v>
      </c>
      <c r="O22" s="24"/>
      <c r="P22" s="24"/>
      <c r="Q22" s="24">
        <f>SUM(O22-P22)</f>
        <v>0</v>
      </c>
      <c r="R22" s="20">
        <f>SUM(E22,H22,K22,N22,Q22)</f>
        <v>1151370.8199999998</v>
      </c>
      <c r="S22" s="18">
        <f>SUM(D22,G22,J22,M22,P22)</f>
        <v>2298249.18</v>
      </c>
      <c r="T22" s="18">
        <f>SUM(S22/B22)*100</f>
        <v>66.62325647462619</v>
      </c>
    </row>
    <row r="23" spans="1:20" s="57" customFormat="1" ht="27.75" customHeight="1">
      <c r="A23" s="17" t="s">
        <v>36</v>
      </c>
      <c r="B23" s="18">
        <f>SUM(C23,F23,I23,L23,O23)</f>
        <v>4189916</v>
      </c>
      <c r="C23" s="19">
        <v>1439640</v>
      </c>
      <c r="D23" s="19">
        <v>1404284</v>
      </c>
      <c r="E23" s="19">
        <f>SUM(C23-D23)</f>
        <v>35356</v>
      </c>
      <c r="F23" s="20">
        <v>911276</v>
      </c>
      <c r="G23" s="20">
        <v>779823.97</v>
      </c>
      <c r="H23" s="20">
        <f>SUM(F23-G23)</f>
        <v>131452.03000000003</v>
      </c>
      <c r="I23" s="21"/>
      <c r="J23" s="21"/>
      <c r="K23" s="21">
        <f>SUM(I23-J23)</f>
        <v>0</v>
      </c>
      <c r="L23" s="25">
        <v>1839000</v>
      </c>
      <c r="M23" s="25">
        <v>686000</v>
      </c>
      <c r="N23" s="23">
        <f>SUM(L23-M23)</f>
        <v>1153000</v>
      </c>
      <c r="O23" s="24"/>
      <c r="P23" s="24"/>
      <c r="Q23" s="24">
        <f>SUM(O23-P23)</f>
        <v>0</v>
      </c>
      <c r="R23" s="20">
        <f>SUM(E23,H23,K23,N23,Q23)</f>
        <v>1319808.03</v>
      </c>
      <c r="S23" s="18">
        <f>SUM(D23,G23,J23,M23,P23)</f>
        <v>2870107.9699999997</v>
      </c>
      <c r="T23" s="18">
        <f>SUM(S23/B23)*100</f>
        <v>68.5003701744856</v>
      </c>
    </row>
    <row r="24" spans="1:20" s="57" customFormat="1" ht="27.75" customHeight="1">
      <c r="A24" s="17" t="s">
        <v>42</v>
      </c>
      <c r="B24" s="18">
        <f>SUM(C24,F24,I24,L24,O24)</f>
        <v>3760674</v>
      </c>
      <c r="C24" s="19">
        <v>1506240</v>
      </c>
      <c r="D24" s="19">
        <v>1463940</v>
      </c>
      <c r="E24" s="19">
        <f>SUM(C24-D24)</f>
        <v>42300</v>
      </c>
      <c r="F24" s="20">
        <v>983434</v>
      </c>
      <c r="G24" s="20">
        <v>625403.89</v>
      </c>
      <c r="H24" s="20">
        <f>SUM(F24-G24)</f>
        <v>358030.11</v>
      </c>
      <c r="I24" s="21"/>
      <c r="J24" s="21"/>
      <c r="K24" s="21">
        <f>SUM(I24-J24)</f>
        <v>0</v>
      </c>
      <c r="L24" s="25">
        <v>1271000</v>
      </c>
      <c r="M24" s="25">
        <v>519000</v>
      </c>
      <c r="N24" s="23">
        <f>SUM(L24-M24)</f>
        <v>752000</v>
      </c>
      <c r="O24" s="24"/>
      <c r="P24" s="24"/>
      <c r="Q24" s="24">
        <f>SUM(O24-P24)</f>
        <v>0</v>
      </c>
      <c r="R24" s="20">
        <f>SUM(E24,H24,K24,N24,Q24)</f>
        <v>1152330.1099999999</v>
      </c>
      <c r="S24" s="18">
        <f>SUM(D24,G24,J24,M24,P24)</f>
        <v>2608343.89</v>
      </c>
      <c r="T24" s="18">
        <f>SUM(S24/B24)*100</f>
        <v>69.35841527343237</v>
      </c>
    </row>
    <row r="25" spans="1:20" ht="27.75" customHeight="1">
      <c r="A25" s="17" t="s">
        <v>65</v>
      </c>
      <c r="B25" s="18">
        <f>SUM(C25,F25,I25,L25,O25)</f>
        <v>3586555</v>
      </c>
      <c r="C25" s="19">
        <v>1329660</v>
      </c>
      <c r="D25" s="19">
        <v>1319880</v>
      </c>
      <c r="E25" s="19">
        <f>SUM(C25-D25)</f>
        <v>9780</v>
      </c>
      <c r="F25" s="20">
        <v>872895</v>
      </c>
      <c r="G25" s="20">
        <v>793958.29</v>
      </c>
      <c r="H25" s="20">
        <f>SUM(F25-G25)</f>
        <v>78936.70999999996</v>
      </c>
      <c r="I25" s="21"/>
      <c r="J25" s="21"/>
      <c r="K25" s="21">
        <f>SUM(I25-J25)</f>
        <v>0</v>
      </c>
      <c r="L25" s="25">
        <v>1384000</v>
      </c>
      <c r="M25" s="25">
        <v>419000</v>
      </c>
      <c r="N25" s="23">
        <f>SUM(L25-M25)</f>
        <v>965000</v>
      </c>
      <c r="O25" s="24"/>
      <c r="P25" s="24"/>
      <c r="Q25" s="24">
        <f>SUM(O25-P25)</f>
        <v>0</v>
      </c>
      <c r="R25" s="20">
        <f>SUM(E25,H25,K25,N25,Q25)</f>
        <v>1053716.71</v>
      </c>
      <c r="S25" s="18">
        <f>SUM(D25,G25,J25,M25,P25)</f>
        <v>2532838.29</v>
      </c>
      <c r="T25" s="18">
        <f>SUM(S25/B25)*100</f>
        <v>70.62036661922096</v>
      </c>
    </row>
    <row r="26" spans="1:20" ht="27.75" customHeight="1">
      <c r="A26" s="17" t="s">
        <v>62</v>
      </c>
      <c r="B26" s="18">
        <f>SUM(C26,F26,I26,L26,O26)</f>
        <v>3918349</v>
      </c>
      <c r="C26" s="19">
        <v>1654920</v>
      </c>
      <c r="D26" s="19">
        <v>1623260</v>
      </c>
      <c r="E26" s="19">
        <f>SUM(C26-D26)</f>
        <v>31660</v>
      </c>
      <c r="F26" s="20">
        <v>820429</v>
      </c>
      <c r="G26" s="20">
        <v>714335.39</v>
      </c>
      <c r="H26" s="20">
        <f>SUM(F26-G26)</f>
        <v>106093.60999999999</v>
      </c>
      <c r="I26" s="21"/>
      <c r="J26" s="21"/>
      <c r="K26" s="21">
        <f>SUM(I26-J26)</f>
        <v>0</v>
      </c>
      <c r="L26" s="25">
        <v>1443000</v>
      </c>
      <c r="M26" s="25">
        <v>514000</v>
      </c>
      <c r="N26" s="23">
        <f>SUM(L26-M26)</f>
        <v>929000</v>
      </c>
      <c r="O26" s="24"/>
      <c r="P26" s="24"/>
      <c r="Q26" s="24">
        <f>SUM(O26-P26)</f>
        <v>0</v>
      </c>
      <c r="R26" s="20">
        <f>SUM(E26,H26,K26,N26,Q26)</f>
        <v>1066753.6099999999</v>
      </c>
      <c r="S26" s="18">
        <f>SUM(D26,G26,J26,M26,P26)</f>
        <v>2851595.39</v>
      </c>
      <c r="T26" s="18">
        <f>SUM(S26/B26)*100</f>
        <v>72.77543143808784</v>
      </c>
    </row>
    <row r="27" spans="1:20" ht="27.75" customHeight="1">
      <c r="A27" s="56" t="s">
        <v>126</v>
      </c>
      <c r="B27" s="18">
        <f>SUM(C27,F27,I27,L27,O27)</f>
        <v>12086230214.58</v>
      </c>
      <c r="C27" s="19"/>
      <c r="D27" s="19">
        <v>6339313</v>
      </c>
      <c r="E27" s="19">
        <f>SUM(C27-D27)</f>
        <v>-6339313</v>
      </c>
      <c r="F27" s="20">
        <v>87218914.58</v>
      </c>
      <c r="G27" s="20">
        <v>5845024.43</v>
      </c>
      <c r="H27" s="20">
        <f>SUM(F27-G27)</f>
        <v>81373890.15</v>
      </c>
      <c r="I27" s="21"/>
      <c r="J27" s="21"/>
      <c r="K27" s="21">
        <f>SUM(I27-J27)</f>
        <v>0</v>
      </c>
      <c r="L27" s="25">
        <v>11998211500</v>
      </c>
      <c r="M27" s="25">
        <v>8795327800</v>
      </c>
      <c r="N27" s="23">
        <f>SUM(L27-M27)</f>
        <v>3202883700</v>
      </c>
      <c r="O27" s="24">
        <v>799800</v>
      </c>
      <c r="P27" s="24">
        <v>35340</v>
      </c>
      <c r="Q27" s="24">
        <f>SUM(O27-P27)</f>
        <v>764460</v>
      </c>
      <c r="R27" s="20">
        <f>SUM(E27,H27,K27,N27,Q27)</f>
        <v>3278682737.15</v>
      </c>
      <c r="S27" s="18">
        <f>SUM(D27,G27,J27,M27,P27)</f>
        <v>8807547477.43</v>
      </c>
      <c r="T27" s="18">
        <f>SUM(S27/B27)*100</f>
        <v>72.8725774791645</v>
      </c>
    </row>
    <row r="28" spans="1:20" ht="27.75" customHeight="1">
      <c r="A28" s="17" t="s">
        <v>33</v>
      </c>
      <c r="B28" s="18">
        <f>SUM(C28,F28,I28,L28,O28)</f>
        <v>6302055</v>
      </c>
      <c r="C28" s="19">
        <v>1170417</v>
      </c>
      <c r="D28" s="19">
        <v>1170417</v>
      </c>
      <c r="E28" s="19">
        <f>SUM(C28-D28)</f>
        <v>0</v>
      </c>
      <c r="F28" s="20">
        <v>3555090</v>
      </c>
      <c r="G28" s="20">
        <v>3036842.39</v>
      </c>
      <c r="H28" s="20">
        <f>SUM(F28-G28)</f>
        <v>518247.60999999987</v>
      </c>
      <c r="I28" s="21">
        <v>1360548</v>
      </c>
      <c r="J28" s="21">
        <v>204082</v>
      </c>
      <c r="K28" s="21">
        <f>SUM(I28-J28)</f>
        <v>1156466</v>
      </c>
      <c r="L28" s="25">
        <v>216000</v>
      </c>
      <c r="M28" s="25">
        <v>216000</v>
      </c>
      <c r="N28" s="23">
        <f>SUM(L28-M28)</f>
        <v>0</v>
      </c>
      <c r="O28" s="24"/>
      <c r="P28" s="24"/>
      <c r="Q28" s="24">
        <f>SUM(O28-P28)</f>
        <v>0</v>
      </c>
      <c r="R28" s="20">
        <f>SUM(E28,H28,K28,N28,Q28)</f>
        <v>1674713.6099999999</v>
      </c>
      <c r="S28" s="18">
        <f>SUM(D28,G28,J28,M28,P28)</f>
        <v>4627341.390000001</v>
      </c>
      <c r="T28" s="18">
        <f>SUM(S28/B28)*100</f>
        <v>73.42591249997025</v>
      </c>
    </row>
    <row r="29" spans="1:20" ht="27.75" customHeight="1">
      <c r="A29" s="17" t="s">
        <v>35</v>
      </c>
      <c r="B29" s="18">
        <f>SUM(C29,F29,I29,L29,O29)</f>
        <v>4311394</v>
      </c>
      <c r="C29" s="19">
        <v>1502040</v>
      </c>
      <c r="D29" s="19">
        <v>1494585</v>
      </c>
      <c r="E29" s="19">
        <f>SUM(C29-D29)</f>
        <v>7455</v>
      </c>
      <c r="F29" s="20">
        <v>928354</v>
      </c>
      <c r="G29" s="20">
        <v>741556.24</v>
      </c>
      <c r="H29" s="20">
        <f>SUM(F29-G29)</f>
        <v>186797.76</v>
      </c>
      <c r="I29" s="21"/>
      <c r="J29" s="21"/>
      <c r="K29" s="21">
        <f>SUM(I29-J29)</f>
        <v>0</v>
      </c>
      <c r="L29" s="25">
        <v>1881000</v>
      </c>
      <c r="M29" s="25">
        <v>933900</v>
      </c>
      <c r="N29" s="23">
        <f>SUM(L29-M29)</f>
        <v>947100</v>
      </c>
      <c r="O29" s="24"/>
      <c r="P29" s="24"/>
      <c r="Q29" s="24">
        <f>SUM(O29-P29)</f>
        <v>0</v>
      </c>
      <c r="R29" s="20">
        <f>SUM(E29,H29,K29,N29,Q29)</f>
        <v>1141352.76</v>
      </c>
      <c r="S29" s="18">
        <f>SUM(D29,G29,J29,M29,P29)</f>
        <v>3170041.24</v>
      </c>
      <c r="T29" s="18">
        <f>SUM(S29/B29)*100</f>
        <v>73.52705969345415</v>
      </c>
    </row>
    <row r="30" spans="1:20" ht="27.75" customHeight="1">
      <c r="A30" s="17" t="s">
        <v>32</v>
      </c>
      <c r="B30" s="18">
        <f>SUM(C30,F30,I30,L30,O30)</f>
        <v>4090080</v>
      </c>
      <c r="C30" s="19">
        <v>1617570</v>
      </c>
      <c r="D30" s="19">
        <v>1617570</v>
      </c>
      <c r="E30" s="19">
        <f>SUM(C30-D30)</f>
        <v>0</v>
      </c>
      <c r="F30" s="20">
        <v>843510</v>
      </c>
      <c r="G30" s="20">
        <v>681665.85</v>
      </c>
      <c r="H30" s="20">
        <f>SUM(F30-G30)</f>
        <v>161844.15000000002</v>
      </c>
      <c r="I30" s="21"/>
      <c r="J30" s="21"/>
      <c r="K30" s="21">
        <f>SUM(I30-J30)</f>
        <v>0</v>
      </c>
      <c r="L30" s="25">
        <v>1629000</v>
      </c>
      <c r="M30" s="25">
        <v>716000</v>
      </c>
      <c r="N30" s="23">
        <f>SUM(L30-M30)</f>
        <v>913000</v>
      </c>
      <c r="O30" s="24"/>
      <c r="P30" s="24"/>
      <c r="Q30" s="24">
        <f>SUM(O30-P30)</f>
        <v>0</v>
      </c>
      <c r="R30" s="20">
        <f>SUM(E30,H30,K30,N30,Q30)</f>
        <v>1074844.15</v>
      </c>
      <c r="S30" s="18">
        <f>SUM(D30,G30,J30,M30,P30)</f>
        <v>3015235.85</v>
      </c>
      <c r="T30" s="18">
        <f>SUM(S30/B30)*100</f>
        <v>73.72070595196182</v>
      </c>
    </row>
    <row r="31" spans="1:20" ht="27.75" customHeight="1">
      <c r="A31" s="17" t="s">
        <v>88</v>
      </c>
      <c r="B31" s="18">
        <f>SUM(C31,F31,I31,L31,O31)</f>
        <v>5517158</v>
      </c>
      <c r="C31" s="19">
        <v>2203136</v>
      </c>
      <c r="D31" s="19">
        <v>2190706</v>
      </c>
      <c r="E31" s="19">
        <f>SUM(C31-D31)</f>
        <v>12430</v>
      </c>
      <c r="F31" s="20">
        <v>3254022</v>
      </c>
      <c r="G31" s="20">
        <v>1822124.83</v>
      </c>
      <c r="H31" s="20">
        <f>SUM(F31-G31)</f>
        <v>1431897.17</v>
      </c>
      <c r="I31" s="21"/>
      <c r="J31" s="21"/>
      <c r="K31" s="21">
        <f>SUM(I31-J31)</f>
        <v>0</v>
      </c>
      <c r="L31" s="25">
        <v>60000</v>
      </c>
      <c r="M31" s="25">
        <v>60000</v>
      </c>
      <c r="N31" s="23">
        <f>SUM(L31-M31)</f>
        <v>0</v>
      </c>
      <c r="O31" s="24"/>
      <c r="P31" s="24"/>
      <c r="Q31" s="24">
        <f>SUM(O31-P31)</f>
        <v>0</v>
      </c>
      <c r="R31" s="20">
        <f>SUM(E31,H31,K31,N31,Q31)</f>
        <v>1444327.17</v>
      </c>
      <c r="S31" s="18">
        <f>SUM(D31,G31,J31,M31,P31)</f>
        <v>4072830.83</v>
      </c>
      <c r="T31" s="18">
        <f>SUM(S31/B31)*100</f>
        <v>73.82117441624837</v>
      </c>
    </row>
    <row r="32" spans="1:20" ht="27.75" customHeight="1">
      <c r="A32" s="17" t="s">
        <v>50</v>
      </c>
      <c r="B32" s="18">
        <f>SUM(C32,F32,I32,L32,O32)</f>
        <v>3801551</v>
      </c>
      <c r="C32" s="19">
        <v>623424</v>
      </c>
      <c r="D32" s="19">
        <v>548506</v>
      </c>
      <c r="E32" s="19">
        <f>SUM(C32-D32)</f>
        <v>74918</v>
      </c>
      <c r="F32" s="20">
        <v>3178127</v>
      </c>
      <c r="G32" s="20">
        <v>2260186.1</v>
      </c>
      <c r="H32" s="20">
        <f>SUM(F32-G32)</f>
        <v>917940.8999999999</v>
      </c>
      <c r="I32" s="21"/>
      <c r="J32" s="21"/>
      <c r="K32" s="21">
        <f>SUM(I32-J32)</f>
        <v>0</v>
      </c>
      <c r="L32" s="25"/>
      <c r="M32" s="25"/>
      <c r="N32" s="23">
        <f>SUM(L32-M32)</f>
        <v>0</v>
      </c>
      <c r="O32" s="24"/>
      <c r="P32" s="24"/>
      <c r="Q32" s="24">
        <f>SUM(O32-P32)</f>
        <v>0</v>
      </c>
      <c r="R32" s="20">
        <f>SUM(E32,H32,K32,N32,Q32)</f>
        <v>992858.8999999999</v>
      </c>
      <c r="S32" s="18">
        <f>SUM(D32,G32,J32,M32,P32)</f>
        <v>2808692.1</v>
      </c>
      <c r="T32" s="18">
        <f>SUM(S32/B32)*100</f>
        <v>73.88279415428072</v>
      </c>
    </row>
    <row r="33" spans="1:20" ht="27.75" customHeight="1">
      <c r="A33" s="17" t="s">
        <v>61</v>
      </c>
      <c r="B33" s="18">
        <f>SUM(C33,F33,I33,L33,O33)</f>
        <v>4907970</v>
      </c>
      <c r="C33" s="19">
        <v>1636848</v>
      </c>
      <c r="D33" s="19">
        <v>1636848</v>
      </c>
      <c r="E33" s="19">
        <f>SUM(C33-D33)</f>
        <v>0</v>
      </c>
      <c r="F33" s="20">
        <v>766122</v>
      </c>
      <c r="G33" s="20">
        <v>624691.73</v>
      </c>
      <c r="H33" s="20">
        <f>SUM(F33-G33)</f>
        <v>141430.27000000002</v>
      </c>
      <c r="I33" s="21"/>
      <c r="J33" s="21"/>
      <c r="K33" s="21">
        <f>SUM(I33-J33)</f>
        <v>0</v>
      </c>
      <c r="L33" s="25">
        <v>2505000</v>
      </c>
      <c r="M33" s="25">
        <v>1384000</v>
      </c>
      <c r="N33" s="23">
        <f>SUM(L33-M33)</f>
        <v>1121000</v>
      </c>
      <c r="O33" s="24"/>
      <c r="P33" s="24"/>
      <c r="Q33" s="24">
        <f>SUM(O33-P33)</f>
        <v>0</v>
      </c>
      <c r="R33" s="20">
        <f>SUM(E33,H33,K33,N33,Q33)</f>
        <v>1262430.27</v>
      </c>
      <c r="S33" s="18">
        <f>SUM(D33,G33,J33,M33,P33)</f>
        <v>3645539.73</v>
      </c>
      <c r="T33" s="18">
        <f>SUM(S33/B33)*100</f>
        <v>74.27795463297453</v>
      </c>
    </row>
    <row r="34" spans="1:20" ht="27.75" customHeight="1">
      <c r="A34" s="17" t="s">
        <v>48</v>
      </c>
      <c r="B34" s="18">
        <f>SUM(C34,F34,I34,L34,O34)</f>
        <v>4098317</v>
      </c>
      <c r="C34" s="19">
        <v>1414320</v>
      </c>
      <c r="D34" s="19">
        <v>1414320</v>
      </c>
      <c r="E34" s="19">
        <f>SUM(C34-D34)</f>
        <v>0</v>
      </c>
      <c r="F34" s="20">
        <v>1002497</v>
      </c>
      <c r="G34" s="20">
        <v>841378.95</v>
      </c>
      <c r="H34" s="20">
        <f>SUM(F34-G34)</f>
        <v>161118.05000000005</v>
      </c>
      <c r="I34" s="21">
        <v>18500</v>
      </c>
      <c r="J34" s="21">
        <v>18500</v>
      </c>
      <c r="K34" s="21">
        <f>SUM(I34-J34)</f>
        <v>0</v>
      </c>
      <c r="L34" s="25">
        <v>1663000</v>
      </c>
      <c r="M34" s="25">
        <v>784000</v>
      </c>
      <c r="N34" s="23">
        <f>SUM(L34-M34)</f>
        <v>879000</v>
      </c>
      <c r="O34" s="24"/>
      <c r="P34" s="24"/>
      <c r="Q34" s="24">
        <f>SUM(O34-P34)</f>
        <v>0</v>
      </c>
      <c r="R34" s="20">
        <f>SUM(E34,H34,K34,N34,Q34)</f>
        <v>1040118.05</v>
      </c>
      <c r="S34" s="18">
        <f>SUM(D34,G34,J34,M34,P34)</f>
        <v>3058198.95</v>
      </c>
      <c r="T34" s="18">
        <f>SUM(S34/B34)*100</f>
        <v>74.62084924128612</v>
      </c>
    </row>
    <row r="35" spans="1:20" ht="27.75" customHeight="1">
      <c r="A35" s="17" t="s">
        <v>47</v>
      </c>
      <c r="B35" s="18">
        <f>SUM(C35,F35,I35,L35,O35)</f>
        <v>2657514</v>
      </c>
      <c r="C35" s="19">
        <v>849260</v>
      </c>
      <c r="D35" s="19">
        <v>849260</v>
      </c>
      <c r="E35" s="19">
        <f>SUM(C35-D35)</f>
        <v>0</v>
      </c>
      <c r="F35" s="20">
        <v>694254</v>
      </c>
      <c r="G35" s="20">
        <v>522799.62</v>
      </c>
      <c r="H35" s="20">
        <f>SUM(F35-G35)</f>
        <v>171454.38</v>
      </c>
      <c r="I35" s="21"/>
      <c r="J35" s="21"/>
      <c r="K35" s="21">
        <f>SUM(I35-J35)</f>
        <v>0</v>
      </c>
      <c r="L35" s="25">
        <v>1114000</v>
      </c>
      <c r="M35" s="25">
        <v>622000</v>
      </c>
      <c r="N35" s="23">
        <f>SUM(L35-M35)</f>
        <v>492000</v>
      </c>
      <c r="O35" s="24"/>
      <c r="P35" s="24"/>
      <c r="Q35" s="24">
        <f>SUM(O35-P35)</f>
        <v>0</v>
      </c>
      <c r="R35" s="20">
        <f>SUM(E35,H35,K35,N35,Q35)</f>
        <v>663454.38</v>
      </c>
      <c r="S35" s="18">
        <f>SUM(D35,G35,J35,M35,P35)</f>
        <v>1994059.62</v>
      </c>
      <c r="T35" s="18">
        <f>SUM(S35/B35)*100</f>
        <v>75.03477385255543</v>
      </c>
    </row>
    <row r="36" spans="1:20" ht="27.75" customHeight="1">
      <c r="A36" s="17" t="s">
        <v>53</v>
      </c>
      <c r="B36" s="18">
        <f>SUM(C36,F36,I36,L36,O36)</f>
        <v>3435530</v>
      </c>
      <c r="C36" s="19">
        <v>1246510</v>
      </c>
      <c r="D36" s="19">
        <v>1153465</v>
      </c>
      <c r="E36" s="19">
        <f>SUM(C36-D36)</f>
        <v>93045</v>
      </c>
      <c r="F36" s="20">
        <v>811020</v>
      </c>
      <c r="G36" s="20">
        <v>628783.42</v>
      </c>
      <c r="H36" s="20">
        <f>SUM(F36-G36)</f>
        <v>182236.57999999996</v>
      </c>
      <c r="I36" s="21"/>
      <c r="J36" s="21"/>
      <c r="K36" s="21">
        <f>SUM(I36-J36)</f>
        <v>0</v>
      </c>
      <c r="L36" s="25">
        <v>1378000</v>
      </c>
      <c r="M36" s="25">
        <v>813000</v>
      </c>
      <c r="N36" s="23">
        <f>SUM(L36-M36)</f>
        <v>565000</v>
      </c>
      <c r="O36" s="24"/>
      <c r="P36" s="24"/>
      <c r="Q36" s="24">
        <f>SUM(O36-P36)</f>
        <v>0</v>
      </c>
      <c r="R36" s="20">
        <f>SUM(E36,H36,K36,N36,Q36)</f>
        <v>840281.58</v>
      </c>
      <c r="S36" s="18">
        <f>SUM(D36,G36,J36,M36,P36)</f>
        <v>2595248.42</v>
      </c>
      <c r="T36" s="18">
        <f>SUM(S36/B36)*100</f>
        <v>75.54142796016917</v>
      </c>
    </row>
    <row r="37" spans="1:20" ht="27.75" customHeight="1">
      <c r="A37" s="17" t="s">
        <v>59</v>
      </c>
      <c r="B37" s="18">
        <f>SUM(C37,F37,I37,L37,O37)</f>
        <v>5849322</v>
      </c>
      <c r="C37" s="19">
        <v>919768</v>
      </c>
      <c r="D37" s="19">
        <v>919768</v>
      </c>
      <c r="E37" s="19">
        <f>SUM(C37-D37)</f>
        <v>0</v>
      </c>
      <c r="F37" s="20">
        <v>4725554</v>
      </c>
      <c r="G37" s="20">
        <v>3317438.68</v>
      </c>
      <c r="H37" s="20">
        <f>SUM(F37-G37)</f>
        <v>1408115.3199999998</v>
      </c>
      <c r="I37" s="21"/>
      <c r="J37" s="21"/>
      <c r="K37" s="21">
        <f>SUM(I37-J37)</f>
        <v>0</v>
      </c>
      <c r="L37" s="25">
        <v>204000</v>
      </c>
      <c r="M37" s="25">
        <v>204000</v>
      </c>
      <c r="N37" s="23">
        <f>SUM(L37-M37)</f>
        <v>0</v>
      </c>
      <c r="O37" s="24"/>
      <c r="P37" s="24"/>
      <c r="Q37" s="24">
        <f>SUM(O37-P37)</f>
        <v>0</v>
      </c>
      <c r="R37" s="20">
        <f>SUM(E37,H37,K37,N37,Q37)</f>
        <v>1408115.3199999998</v>
      </c>
      <c r="S37" s="18">
        <f>SUM(D37,G37,J37,M37,P37)</f>
        <v>4441206.68</v>
      </c>
      <c r="T37" s="18">
        <f>SUM(S37/B37)*100</f>
        <v>75.92686263467799</v>
      </c>
    </row>
    <row r="38" spans="1:20" ht="27.75" customHeight="1">
      <c r="A38" s="17" t="s">
        <v>34</v>
      </c>
      <c r="B38" s="18">
        <f>SUM(C38,F38,I38,L38,O38)</f>
        <v>4167682</v>
      </c>
      <c r="C38" s="19">
        <v>1655940</v>
      </c>
      <c r="D38" s="19">
        <v>1518595</v>
      </c>
      <c r="E38" s="19">
        <f>SUM(C38-D38)</f>
        <v>137345</v>
      </c>
      <c r="F38" s="20">
        <v>868742</v>
      </c>
      <c r="G38" s="20">
        <v>608569.57</v>
      </c>
      <c r="H38" s="20">
        <f>SUM(F38-G38)</f>
        <v>260172.43000000005</v>
      </c>
      <c r="I38" s="21"/>
      <c r="J38" s="21"/>
      <c r="K38" s="21">
        <f>SUM(I38-J38)</f>
        <v>0</v>
      </c>
      <c r="L38" s="25">
        <v>1643000</v>
      </c>
      <c r="M38" s="25">
        <v>1053000</v>
      </c>
      <c r="N38" s="23">
        <f>SUM(L38-M38)</f>
        <v>590000</v>
      </c>
      <c r="O38" s="24"/>
      <c r="P38" s="24"/>
      <c r="Q38" s="24">
        <f>SUM(O38-P38)</f>
        <v>0</v>
      </c>
      <c r="R38" s="20">
        <f>SUM(E38,H38,K38,N38,Q38)</f>
        <v>987517.43</v>
      </c>
      <c r="S38" s="18">
        <f>SUM(D38,G38,J38,M38,P38)</f>
        <v>3180164.57</v>
      </c>
      <c r="T38" s="18">
        <f>SUM(S38/B38)*100</f>
        <v>76.3053555909496</v>
      </c>
    </row>
    <row r="39" spans="1:20" ht="27.75" customHeight="1">
      <c r="A39" s="17" t="s">
        <v>97</v>
      </c>
      <c r="B39" s="18">
        <f>SUM(C39,F39,I39,L39,O39)</f>
        <v>3790874</v>
      </c>
      <c r="C39" s="19">
        <v>1349640</v>
      </c>
      <c r="D39" s="19">
        <v>1332786.28</v>
      </c>
      <c r="E39" s="19">
        <f>SUM(C39-D39)</f>
        <v>16853.719999999972</v>
      </c>
      <c r="F39" s="20">
        <v>714234</v>
      </c>
      <c r="G39" s="20">
        <v>484392.33</v>
      </c>
      <c r="H39" s="20">
        <f>SUM(F39-G39)</f>
        <v>229841.66999999998</v>
      </c>
      <c r="I39" s="21"/>
      <c r="J39" s="21"/>
      <c r="K39" s="21">
        <f>SUM(I39-J39)</f>
        <v>0</v>
      </c>
      <c r="L39" s="25">
        <v>1727000</v>
      </c>
      <c r="M39" s="25">
        <v>1108000</v>
      </c>
      <c r="N39" s="23">
        <f>SUM(L39-M39)</f>
        <v>619000</v>
      </c>
      <c r="O39" s="24"/>
      <c r="P39" s="24"/>
      <c r="Q39" s="24">
        <f>SUM(O39-P39)</f>
        <v>0</v>
      </c>
      <c r="R39" s="20">
        <f>SUM(E39,H39,K39,N39,Q39)</f>
        <v>865695.3899999999</v>
      </c>
      <c r="S39" s="18">
        <f>SUM(D39,G39,J39,M39,P39)</f>
        <v>2925178.6100000003</v>
      </c>
      <c r="T39" s="18">
        <f>SUM(S39/B39)*100</f>
        <v>77.16369918915798</v>
      </c>
    </row>
    <row r="40" spans="1:20" ht="27.75" customHeight="1">
      <c r="A40" s="17" t="s">
        <v>37</v>
      </c>
      <c r="B40" s="18">
        <f>SUM(C40,F40,I40,L40,O40)</f>
        <v>4544237</v>
      </c>
      <c r="C40" s="19">
        <v>1464945</v>
      </c>
      <c r="D40" s="19">
        <v>1464944.48</v>
      </c>
      <c r="E40" s="19">
        <f>SUM(C40-D40)</f>
        <v>0.5200000000186265</v>
      </c>
      <c r="F40" s="20">
        <v>849292</v>
      </c>
      <c r="G40" s="20">
        <v>727860.01</v>
      </c>
      <c r="H40" s="20">
        <f>SUM(F40-G40)</f>
        <v>121431.98999999999</v>
      </c>
      <c r="I40" s="21"/>
      <c r="J40" s="21"/>
      <c r="K40" s="21">
        <f>SUM(I40-J40)</f>
        <v>0</v>
      </c>
      <c r="L40" s="25">
        <v>2230000</v>
      </c>
      <c r="M40" s="25">
        <v>1329000</v>
      </c>
      <c r="N40" s="23">
        <f>SUM(L40-M40)</f>
        <v>901000</v>
      </c>
      <c r="O40" s="24"/>
      <c r="P40" s="24"/>
      <c r="Q40" s="24">
        <f>SUM(O40-P40)</f>
        <v>0</v>
      </c>
      <c r="R40" s="20">
        <f>SUM(E40,H40,K40,N40,Q40)</f>
        <v>1022432.51</v>
      </c>
      <c r="S40" s="18">
        <f>SUM(D40,G40,J40,M40,P40)</f>
        <v>3521804.49</v>
      </c>
      <c r="T40" s="18">
        <f>SUM(S40/B40)*100</f>
        <v>77.500458052694</v>
      </c>
    </row>
    <row r="41" spans="1:20" ht="27.75" customHeight="1">
      <c r="A41" s="17" t="s">
        <v>29</v>
      </c>
      <c r="B41" s="18">
        <f>SUM(C41,F41,I41,L41,O41)</f>
        <v>4138320</v>
      </c>
      <c r="C41" s="19">
        <v>1324200</v>
      </c>
      <c r="D41" s="19">
        <v>1277449.01</v>
      </c>
      <c r="E41" s="19">
        <f>SUM(C41-D41)</f>
        <v>46750.98999999999</v>
      </c>
      <c r="F41" s="20">
        <v>759120</v>
      </c>
      <c r="G41" s="20">
        <v>620669.45</v>
      </c>
      <c r="H41" s="20">
        <f>SUM(F41-G41)</f>
        <v>138450.55000000005</v>
      </c>
      <c r="I41" s="21"/>
      <c r="J41" s="21"/>
      <c r="K41" s="21">
        <f>SUM(I41-J41)</f>
        <v>0</v>
      </c>
      <c r="L41" s="25">
        <v>2055000</v>
      </c>
      <c r="M41" s="25">
        <v>1310000</v>
      </c>
      <c r="N41" s="23">
        <f>SUM(L41-M41)</f>
        <v>745000</v>
      </c>
      <c r="O41" s="24"/>
      <c r="P41" s="24"/>
      <c r="Q41" s="24">
        <f>SUM(O41-P41)</f>
        <v>0</v>
      </c>
      <c r="R41" s="20">
        <f>SUM(E41,H41,K41,N41,Q41)</f>
        <v>930201.54</v>
      </c>
      <c r="S41" s="18">
        <f>SUM(D41,G41,J41,M41,P41)</f>
        <v>3208118.46</v>
      </c>
      <c r="T41" s="18">
        <f>SUM(S41/B41)*100</f>
        <v>77.52224235921823</v>
      </c>
    </row>
    <row r="42" spans="1:20" ht="27.75" customHeight="1">
      <c r="A42" s="56" t="s">
        <v>106</v>
      </c>
      <c r="B42" s="18">
        <f>SUM(C42,F42,I42,L42,O42)</f>
        <v>4422882</v>
      </c>
      <c r="C42" s="19">
        <v>562420</v>
      </c>
      <c r="D42" s="19">
        <v>549358</v>
      </c>
      <c r="E42" s="19">
        <f>SUM(C42-D42)</f>
        <v>13062</v>
      </c>
      <c r="F42" s="20">
        <v>3164462</v>
      </c>
      <c r="G42" s="20">
        <v>2308604.08</v>
      </c>
      <c r="H42" s="20">
        <f>SUM(F42-G42)</f>
        <v>855857.9199999999</v>
      </c>
      <c r="I42" s="21"/>
      <c r="J42" s="21"/>
      <c r="K42" s="21">
        <f>SUM(I42-J42)</f>
        <v>0</v>
      </c>
      <c r="L42" s="25">
        <v>696000</v>
      </c>
      <c r="M42" s="25">
        <v>580000</v>
      </c>
      <c r="N42" s="23">
        <f>SUM(L42-M42)</f>
        <v>116000</v>
      </c>
      <c r="O42" s="24"/>
      <c r="P42" s="24"/>
      <c r="Q42" s="24">
        <f>SUM(O42-P42)</f>
        <v>0</v>
      </c>
      <c r="R42" s="20">
        <f>SUM(E42,H42,K42,N42,Q42)</f>
        <v>984919.9199999999</v>
      </c>
      <c r="S42" s="18">
        <f>SUM(D42,G42,J42,M42,P42)</f>
        <v>3437962.08</v>
      </c>
      <c r="T42" s="18">
        <f>SUM(S42/B42)*100</f>
        <v>77.73126391343925</v>
      </c>
    </row>
    <row r="43" spans="1:20" ht="27.75" customHeight="1">
      <c r="A43" s="56" t="s">
        <v>49</v>
      </c>
      <c r="B43" s="18">
        <f>SUM(C43,F43,I43,L43,O43)</f>
        <v>4577634</v>
      </c>
      <c r="C43" s="19">
        <v>1211427</v>
      </c>
      <c r="D43" s="19">
        <v>1211427</v>
      </c>
      <c r="E43" s="19">
        <f>SUM(C43-D43)</f>
        <v>0</v>
      </c>
      <c r="F43" s="20">
        <v>3023707</v>
      </c>
      <c r="G43" s="20">
        <v>2022392.7</v>
      </c>
      <c r="H43" s="20">
        <f>SUM(F43-G43)</f>
        <v>1001314.3</v>
      </c>
      <c r="I43" s="21">
        <v>114500</v>
      </c>
      <c r="J43" s="21">
        <v>114500</v>
      </c>
      <c r="K43" s="21">
        <f>SUM(I43-J43)</f>
        <v>0</v>
      </c>
      <c r="L43" s="25">
        <v>228000</v>
      </c>
      <c r="M43" s="25">
        <v>228000</v>
      </c>
      <c r="N43" s="23">
        <f>SUM(L43-M43)</f>
        <v>0</v>
      </c>
      <c r="O43" s="24"/>
      <c r="P43" s="24"/>
      <c r="Q43" s="24">
        <f>SUM(O43-P43)</f>
        <v>0</v>
      </c>
      <c r="R43" s="20">
        <f>SUM(E43,H43,K43,N43,Q43)</f>
        <v>1001314.3</v>
      </c>
      <c r="S43" s="18">
        <f>SUM(D43,G43,J43,M43,P43)</f>
        <v>3576319.7</v>
      </c>
      <c r="T43" s="18">
        <f>SUM(S43/B43)*100</f>
        <v>78.12594235362636</v>
      </c>
    </row>
    <row r="44" spans="1:20" ht="27.75" customHeight="1">
      <c r="A44" s="17" t="s">
        <v>68</v>
      </c>
      <c r="B44" s="18">
        <f>SUM(C44,F44,I44,L44,O44)</f>
        <v>3435470</v>
      </c>
      <c r="C44" s="19">
        <v>1368930</v>
      </c>
      <c r="D44" s="19">
        <v>1305060</v>
      </c>
      <c r="E44" s="19">
        <f>SUM(C44-D44)</f>
        <v>63870</v>
      </c>
      <c r="F44" s="20">
        <v>929540</v>
      </c>
      <c r="G44" s="20">
        <v>656224.38</v>
      </c>
      <c r="H44" s="20">
        <f>SUM(F44-G44)</f>
        <v>273315.62</v>
      </c>
      <c r="I44" s="21">
        <v>21000</v>
      </c>
      <c r="J44" s="21">
        <v>21000</v>
      </c>
      <c r="K44" s="21">
        <f>SUM(I44-J44)</f>
        <v>0</v>
      </c>
      <c r="L44" s="25">
        <v>1116000</v>
      </c>
      <c r="M44" s="25">
        <v>703000</v>
      </c>
      <c r="N44" s="23">
        <f>SUM(L44-M44)</f>
        <v>413000</v>
      </c>
      <c r="O44" s="24"/>
      <c r="P44" s="24"/>
      <c r="Q44" s="24">
        <f>SUM(O44-P44)</f>
        <v>0</v>
      </c>
      <c r="R44" s="20">
        <f>SUM(E44,H44,K44,N44,Q44)</f>
        <v>750185.62</v>
      </c>
      <c r="S44" s="18">
        <f>SUM(D44,G44,J44,M44,P44)</f>
        <v>2685284.38</v>
      </c>
      <c r="T44" s="18">
        <f>SUM(S44/B44)*100</f>
        <v>78.16352289497507</v>
      </c>
    </row>
    <row r="45" spans="1:20" ht="27.75" customHeight="1">
      <c r="A45" s="17" t="s">
        <v>66</v>
      </c>
      <c r="B45" s="18">
        <f>SUM(C45,F45,I45,L45,O45)</f>
        <v>5799053</v>
      </c>
      <c r="C45" s="19">
        <v>1505758</v>
      </c>
      <c r="D45" s="19">
        <v>1505758</v>
      </c>
      <c r="E45" s="19">
        <f>SUM(C45-D45)</f>
        <v>0</v>
      </c>
      <c r="F45" s="20">
        <v>3828795</v>
      </c>
      <c r="G45" s="20">
        <v>2563522.07</v>
      </c>
      <c r="H45" s="20">
        <f>SUM(F45-G45)</f>
        <v>1265272.9300000002</v>
      </c>
      <c r="I45" s="21">
        <v>212500</v>
      </c>
      <c r="J45" s="21">
        <v>212500</v>
      </c>
      <c r="K45" s="21">
        <f>SUM(I45-J45)</f>
        <v>0</v>
      </c>
      <c r="L45" s="25">
        <v>252000</v>
      </c>
      <c r="M45" s="25">
        <v>252000</v>
      </c>
      <c r="N45" s="23">
        <f>SUM(L45-M45)</f>
        <v>0</v>
      </c>
      <c r="O45" s="24"/>
      <c r="P45" s="24"/>
      <c r="Q45" s="24">
        <f>SUM(O45-P45)</f>
        <v>0</v>
      </c>
      <c r="R45" s="20">
        <f>SUM(E45,H45,K45,N45,Q45)</f>
        <v>1265272.9300000002</v>
      </c>
      <c r="S45" s="18">
        <f>SUM(D45,G45,J45,M45,P45)</f>
        <v>4533780.07</v>
      </c>
      <c r="T45" s="18">
        <f>SUM(S45/B45)*100</f>
        <v>78.18138702991678</v>
      </c>
    </row>
    <row r="46" spans="1:20" ht="27.75" customHeight="1">
      <c r="A46" s="17" t="s">
        <v>82</v>
      </c>
      <c r="B46" s="18">
        <f>SUM(C46,F46,I46,L46,O46)</f>
        <v>2924415</v>
      </c>
      <c r="C46" s="19">
        <v>1040910</v>
      </c>
      <c r="D46" s="19">
        <v>1040910</v>
      </c>
      <c r="E46" s="19">
        <f>SUM(C46-D46)</f>
        <v>0</v>
      </c>
      <c r="F46" s="20">
        <v>759505</v>
      </c>
      <c r="G46" s="20">
        <v>539345.14</v>
      </c>
      <c r="H46" s="20">
        <f>SUM(F46-G46)</f>
        <v>220159.86</v>
      </c>
      <c r="I46" s="21"/>
      <c r="J46" s="21"/>
      <c r="K46" s="21">
        <f>SUM(I46-J46)</f>
        <v>0</v>
      </c>
      <c r="L46" s="25">
        <v>1124000</v>
      </c>
      <c r="M46" s="25">
        <v>709000</v>
      </c>
      <c r="N46" s="23">
        <f>SUM(L46-M46)</f>
        <v>415000</v>
      </c>
      <c r="O46" s="24"/>
      <c r="P46" s="24"/>
      <c r="Q46" s="24">
        <f>SUM(O46-P46)</f>
        <v>0</v>
      </c>
      <c r="R46" s="20">
        <f>SUM(E46,H46,K46,N46,Q46)</f>
        <v>635159.86</v>
      </c>
      <c r="S46" s="18">
        <f>SUM(D46,G46,J46,M46,P46)</f>
        <v>2289255.14</v>
      </c>
      <c r="T46" s="18">
        <f>SUM(S46/B46)*100</f>
        <v>78.28078914928285</v>
      </c>
    </row>
    <row r="47" spans="1:20" ht="27.75" customHeight="1">
      <c r="A47" s="17" t="s">
        <v>60</v>
      </c>
      <c r="B47" s="18">
        <f>SUM(C47,F47,I47,L47,O47)</f>
        <v>3130954</v>
      </c>
      <c r="C47" s="19">
        <v>1267500</v>
      </c>
      <c r="D47" s="19">
        <v>1247909</v>
      </c>
      <c r="E47" s="19">
        <f>SUM(C47-D47)</f>
        <v>19591</v>
      </c>
      <c r="F47" s="20">
        <v>761454</v>
      </c>
      <c r="G47" s="20">
        <v>551340.88</v>
      </c>
      <c r="H47" s="20">
        <f>SUM(F47-G47)</f>
        <v>210113.12</v>
      </c>
      <c r="I47" s="21"/>
      <c r="J47" s="21"/>
      <c r="K47" s="21">
        <f>SUM(I47-J47)</f>
        <v>0</v>
      </c>
      <c r="L47" s="25">
        <v>1102000</v>
      </c>
      <c r="M47" s="25">
        <v>654000</v>
      </c>
      <c r="N47" s="23">
        <f>SUM(L47-M47)</f>
        <v>448000</v>
      </c>
      <c r="O47" s="24"/>
      <c r="P47" s="24"/>
      <c r="Q47" s="24">
        <f>SUM(O47-P47)</f>
        <v>0</v>
      </c>
      <c r="R47" s="20">
        <f>SUM(E47,H47,K47,N47,Q47)</f>
        <v>677704.12</v>
      </c>
      <c r="S47" s="18">
        <f>SUM(D47,G47,J47,M47,P47)</f>
        <v>2453249.88</v>
      </c>
      <c r="T47" s="18">
        <f>SUM(S47/B47)*100</f>
        <v>78.35470850098723</v>
      </c>
    </row>
    <row r="48" spans="1:20" ht="27.75" customHeight="1">
      <c r="A48" s="17" t="s">
        <v>74</v>
      </c>
      <c r="B48" s="18">
        <f>SUM(C48,F48,I48,L48,O48)</f>
        <v>3503479</v>
      </c>
      <c r="C48" s="19">
        <v>1284190</v>
      </c>
      <c r="D48" s="19">
        <v>1284180.88</v>
      </c>
      <c r="E48" s="19">
        <f>SUM(C48-D48)</f>
        <v>9.120000000111759</v>
      </c>
      <c r="F48" s="20">
        <v>769489</v>
      </c>
      <c r="G48" s="20">
        <v>667973.69</v>
      </c>
      <c r="H48" s="20">
        <f>SUM(F48-G48)</f>
        <v>101515.31000000006</v>
      </c>
      <c r="I48" s="21">
        <v>9800</v>
      </c>
      <c r="J48" s="21"/>
      <c r="K48" s="21">
        <f>SUM(I48-J48)</f>
        <v>9800</v>
      </c>
      <c r="L48" s="25">
        <v>1440000</v>
      </c>
      <c r="M48" s="25">
        <v>805000</v>
      </c>
      <c r="N48" s="23">
        <f>SUM(L48-M48)</f>
        <v>635000</v>
      </c>
      <c r="O48" s="24"/>
      <c r="P48" s="24"/>
      <c r="Q48" s="24">
        <f>SUM(O48-P48)</f>
        <v>0</v>
      </c>
      <c r="R48" s="20">
        <f>SUM(E48,H48,K48,N48,Q48)</f>
        <v>746324.4300000002</v>
      </c>
      <c r="S48" s="18">
        <f>SUM(D48,G48,J48,M48,P48)</f>
        <v>2757154.57</v>
      </c>
      <c r="T48" s="18">
        <f>SUM(S48/B48)*100</f>
        <v>78.69761942343597</v>
      </c>
    </row>
    <row r="49" spans="1:20" ht="27.75" customHeight="1">
      <c r="A49" s="17" t="s">
        <v>90</v>
      </c>
      <c r="B49" s="18">
        <f>SUM(C49,F49,I49,L49,O49)</f>
        <v>5050891</v>
      </c>
      <c r="C49" s="19">
        <v>1883640</v>
      </c>
      <c r="D49" s="19">
        <v>1883640</v>
      </c>
      <c r="E49" s="19">
        <f>SUM(C49-D49)</f>
        <v>0</v>
      </c>
      <c r="F49" s="20">
        <v>945751</v>
      </c>
      <c r="G49" s="20">
        <v>799704.68</v>
      </c>
      <c r="H49" s="20">
        <f>SUM(F49-G49)</f>
        <v>146046.31999999995</v>
      </c>
      <c r="I49" s="21">
        <v>106500</v>
      </c>
      <c r="J49" s="21">
        <v>105490</v>
      </c>
      <c r="K49" s="21">
        <f>SUM(I49-J49)</f>
        <v>1010</v>
      </c>
      <c r="L49" s="25">
        <v>2115000</v>
      </c>
      <c r="M49" s="25">
        <v>1215000</v>
      </c>
      <c r="N49" s="23">
        <f>SUM(L49-M49)</f>
        <v>900000</v>
      </c>
      <c r="O49" s="24"/>
      <c r="P49" s="24"/>
      <c r="Q49" s="24">
        <f>SUM(O49-P49)</f>
        <v>0</v>
      </c>
      <c r="R49" s="20">
        <f>SUM(E49,H49,K49,N49,Q49)</f>
        <v>1047056.32</v>
      </c>
      <c r="S49" s="18">
        <f>SUM(D49,G49,J49,M49,P49)</f>
        <v>4003834.68</v>
      </c>
      <c r="T49" s="18">
        <f>SUM(S49/B49)*100</f>
        <v>79.2698690191493</v>
      </c>
    </row>
    <row r="50" spans="1:20" ht="27.75" customHeight="1">
      <c r="A50" s="17" t="s">
        <v>102</v>
      </c>
      <c r="B50" s="18">
        <f>SUM(C50,F50,I50,L50,O50)</f>
        <v>3298707</v>
      </c>
      <c r="C50" s="19">
        <v>1273380</v>
      </c>
      <c r="D50" s="19">
        <v>1273380</v>
      </c>
      <c r="E50" s="19">
        <f>SUM(C50-D50)</f>
        <v>0</v>
      </c>
      <c r="F50" s="20">
        <v>935327</v>
      </c>
      <c r="G50" s="20">
        <v>767933.68</v>
      </c>
      <c r="H50" s="20">
        <f>SUM(F50-G50)</f>
        <v>167393.31999999995</v>
      </c>
      <c r="I50" s="21"/>
      <c r="J50" s="21"/>
      <c r="K50" s="21">
        <f>SUM(I50-J50)</f>
        <v>0</v>
      </c>
      <c r="L50" s="25">
        <v>1090000</v>
      </c>
      <c r="M50" s="25">
        <v>574000</v>
      </c>
      <c r="N50" s="23">
        <f>SUM(L50-M50)</f>
        <v>516000</v>
      </c>
      <c r="O50" s="24"/>
      <c r="P50" s="24"/>
      <c r="Q50" s="24">
        <f>SUM(O50-P50)</f>
        <v>0</v>
      </c>
      <c r="R50" s="20">
        <f>SUM(E50,H50,K50,N50,Q50)</f>
        <v>683393.32</v>
      </c>
      <c r="S50" s="18">
        <f>SUM(D50,G50,J50,M50,P50)</f>
        <v>2615313.68</v>
      </c>
      <c r="T50" s="18">
        <f>SUM(S50/B50)*100</f>
        <v>79.28299421561236</v>
      </c>
    </row>
    <row r="51" spans="1:20" ht="27.75" customHeight="1">
      <c r="A51" s="56" t="s">
        <v>73</v>
      </c>
      <c r="B51" s="18">
        <f>SUM(C51,F51,I51,L51,O51)</f>
        <v>12054999</v>
      </c>
      <c r="C51" s="19">
        <v>3401877</v>
      </c>
      <c r="D51" s="19">
        <v>3401877</v>
      </c>
      <c r="E51" s="19">
        <f>SUM(C51-D51)</f>
        <v>0</v>
      </c>
      <c r="F51" s="20">
        <v>6073622</v>
      </c>
      <c r="G51" s="20">
        <v>3984630.63</v>
      </c>
      <c r="H51" s="20">
        <f>SUM(F51-G51)</f>
        <v>2088991.37</v>
      </c>
      <c r="I51" s="21">
        <v>539500</v>
      </c>
      <c r="J51" s="21">
        <v>539500</v>
      </c>
      <c r="K51" s="21">
        <f>SUM(I51-J51)</f>
        <v>0</v>
      </c>
      <c r="L51" s="25">
        <v>2040000</v>
      </c>
      <c r="M51" s="25">
        <v>1698000</v>
      </c>
      <c r="N51" s="23">
        <f>SUM(L51-M51)</f>
        <v>342000</v>
      </c>
      <c r="O51" s="24"/>
      <c r="P51" s="24"/>
      <c r="Q51" s="24">
        <f>SUM(O51-P51)</f>
        <v>0</v>
      </c>
      <c r="R51" s="20">
        <f>SUM(E51,H51,K51,N51,Q51)</f>
        <v>2430991.37</v>
      </c>
      <c r="S51" s="18">
        <f>SUM(D51,G51,J51,M51,P51)</f>
        <v>9624007.629999999</v>
      </c>
      <c r="T51" s="18">
        <f>SUM(S51/B51)*100</f>
        <v>79.83416365277176</v>
      </c>
    </row>
    <row r="52" spans="1:20" ht="27.75" customHeight="1">
      <c r="A52" s="17" t="s">
        <v>54</v>
      </c>
      <c r="B52" s="18">
        <f>SUM(C52,F52,I52,L52,O52)</f>
        <v>3664313</v>
      </c>
      <c r="C52" s="19">
        <v>1422420</v>
      </c>
      <c r="D52" s="19">
        <v>1422420</v>
      </c>
      <c r="E52" s="19">
        <f>SUM(C52-D52)</f>
        <v>0</v>
      </c>
      <c r="F52" s="20">
        <v>788893</v>
      </c>
      <c r="G52" s="20">
        <v>715938.55</v>
      </c>
      <c r="H52" s="20">
        <f>SUM(F52-G52)</f>
        <v>72954.44999999995</v>
      </c>
      <c r="I52" s="21"/>
      <c r="J52" s="21"/>
      <c r="K52" s="21">
        <f>SUM(I52-J52)</f>
        <v>0</v>
      </c>
      <c r="L52" s="25">
        <v>1453000</v>
      </c>
      <c r="M52" s="25">
        <v>798000</v>
      </c>
      <c r="N52" s="23">
        <f>SUM(L52-M52)</f>
        <v>655000</v>
      </c>
      <c r="O52" s="24"/>
      <c r="P52" s="24"/>
      <c r="Q52" s="24">
        <f>SUM(O52-P52)</f>
        <v>0</v>
      </c>
      <c r="R52" s="20">
        <f>SUM(E52,H52,K52,N52,Q52)</f>
        <v>727954.45</v>
      </c>
      <c r="S52" s="18">
        <f>SUM(D52,G52,J52,M52,P52)</f>
        <v>2936358.55</v>
      </c>
      <c r="T52" s="18">
        <f>SUM(S52/B52)*100</f>
        <v>80.13394461663073</v>
      </c>
    </row>
    <row r="53" spans="1:20" ht="27.75" customHeight="1">
      <c r="A53" s="17" t="s">
        <v>87</v>
      </c>
      <c r="B53" s="18">
        <f>SUM(C53,F53,I53,L53,O53)</f>
        <v>3960496</v>
      </c>
      <c r="C53" s="19">
        <v>1509140</v>
      </c>
      <c r="D53" s="19">
        <v>1485090</v>
      </c>
      <c r="E53" s="19">
        <f>SUM(C53-D53)</f>
        <v>24050</v>
      </c>
      <c r="F53" s="20">
        <v>870356</v>
      </c>
      <c r="G53" s="20">
        <v>758904.33</v>
      </c>
      <c r="H53" s="20">
        <f>SUM(F53-G53)</f>
        <v>111451.67000000004</v>
      </c>
      <c r="I53" s="21"/>
      <c r="J53" s="21"/>
      <c r="K53" s="21">
        <f>SUM(I53-J53)</f>
        <v>0</v>
      </c>
      <c r="L53" s="25">
        <v>1581000</v>
      </c>
      <c r="M53" s="25">
        <v>931000</v>
      </c>
      <c r="N53" s="23">
        <f>SUM(L53-M53)</f>
        <v>650000</v>
      </c>
      <c r="O53" s="24"/>
      <c r="P53" s="24"/>
      <c r="Q53" s="24">
        <f>SUM(O53-P53)</f>
        <v>0</v>
      </c>
      <c r="R53" s="20">
        <f>SUM(E53,H53,K53,N53,Q53)</f>
        <v>785501.67</v>
      </c>
      <c r="S53" s="18">
        <f>SUM(D53,G53,J53,M53,P53)</f>
        <v>3174994.33</v>
      </c>
      <c r="T53" s="18">
        <f>SUM(S53/B53)*100</f>
        <v>80.16658342793428</v>
      </c>
    </row>
    <row r="54" spans="1:20" ht="27.75" customHeight="1">
      <c r="A54" s="17" t="s">
        <v>43</v>
      </c>
      <c r="B54" s="18">
        <f>SUM(C54,F54,I54,L54,O54)</f>
        <v>3487354</v>
      </c>
      <c r="C54" s="19">
        <v>1380990</v>
      </c>
      <c r="D54" s="19">
        <v>1380990</v>
      </c>
      <c r="E54" s="19">
        <f>SUM(C54-D54)</f>
        <v>0</v>
      </c>
      <c r="F54" s="20">
        <v>771364</v>
      </c>
      <c r="G54" s="20">
        <v>567898.18</v>
      </c>
      <c r="H54" s="20">
        <f>SUM(F54-G54)</f>
        <v>203465.81999999995</v>
      </c>
      <c r="I54" s="21">
        <v>85000</v>
      </c>
      <c r="J54" s="21">
        <v>85000</v>
      </c>
      <c r="K54" s="21">
        <f>SUM(I54-J54)</f>
        <v>0</v>
      </c>
      <c r="L54" s="25">
        <v>1250000</v>
      </c>
      <c r="M54" s="25">
        <v>771000</v>
      </c>
      <c r="N54" s="23">
        <f>SUM(L54-M54)</f>
        <v>479000</v>
      </c>
      <c r="O54" s="24"/>
      <c r="P54" s="24"/>
      <c r="Q54" s="24">
        <f>SUM(O54-P54)</f>
        <v>0</v>
      </c>
      <c r="R54" s="20">
        <f>SUM(E54,H54,K54,N54,Q54)</f>
        <v>682465.82</v>
      </c>
      <c r="S54" s="18">
        <f>SUM(D54,G54,J54,M54,P54)</f>
        <v>2804888.18</v>
      </c>
      <c r="T54" s="18">
        <f>SUM(S54/B54)*100</f>
        <v>80.43026833524787</v>
      </c>
    </row>
    <row r="55" spans="1:20" ht="27.75" customHeight="1">
      <c r="A55" s="17" t="s">
        <v>40</v>
      </c>
      <c r="B55" s="18">
        <f>SUM(C55,F55,I55,L55,O55)</f>
        <v>2894133</v>
      </c>
      <c r="C55" s="19">
        <v>862651</v>
      </c>
      <c r="D55" s="19">
        <v>851729.66</v>
      </c>
      <c r="E55" s="19">
        <f>SUM(C55-D55)</f>
        <v>10921.339999999967</v>
      </c>
      <c r="F55" s="20">
        <v>808182</v>
      </c>
      <c r="G55" s="20">
        <v>659825.44</v>
      </c>
      <c r="H55" s="20">
        <f>SUM(F55-G55)</f>
        <v>148356.56000000006</v>
      </c>
      <c r="I55" s="21">
        <v>59300</v>
      </c>
      <c r="J55" s="21">
        <v>56400</v>
      </c>
      <c r="K55" s="21">
        <f>SUM(I55-J55)</f>
        <v>2900</v>
      </c>
      <c r="L55" s="25">
        <v>1164000</v>
      </c>
      <c r="M55" s="25">
        <v>762190</v>
      </c>
      <c r="N55" s="23">
        <f>SUM(L55-M55)</f>
        <v>401810</v>
      </c>
      <c r="O55" s="24"/>
      <c r="P55" s="24"/>
      <c r="Q55" s="24">
        <f>SUM(O55-P55)</f>
        <v>0</v>
      </c>
      <c r="R55" s="20">
        <f>SUM(E55,H55,K55,N55,Q55)</f>
        <v>563987.9</v>
      </c>
      <c r="S55" s="18">
        <f>SUM(D55,G55,J55,M55,P55)</f>
        <v>2330145.1</v>
      </c>
      <c r="T55" s="18">
        <f>SUM(S55/B55)*100</f>
        <v>80.5127165890441</v>
      </c>
    </row>
    <row r="56" spans="1:20" ht="27.75" customHeight="1">
      <c r="A56" s="17" t="s">
        <v>96</v>
      </c>
      <c r="B56" s="18">
        <f>SUM(C56,F56,I56,L56,O56)</f>
        <v>5227128</v>
      </c>
      <c r="C56" s="19">
        <v>1428120</v>
      </c>
      <c r="D56" s="19">
        <v>1428120</v>
      </c>
      <c r="E56" s="19">
        <f>SUM(C56-D56)</f>
        <v>0</v>
      </c>
      <c r="F56" s="20">
        <v>3703008</v>
      </c>
      <c r="G56" s="20">
        <v>2685782.16</v>
      </c>
      <c r="H56" s="20">
        <f>SUM(F56-G56)</f>
        <v>1017225.8399999999</v>
      </c>
      <c r="I56" s="21"/>
      <c r="J56" s="21"/>
      <c r="K56" s="21">
        <f>SUM(I56-J56)</f>
        <v>0</v>
      </c>
      <c r="L56" s="25">
        <v>96000</v>
      </c>
      <c r="M56" s="25">
        <v>96000</v>
      </c>
      <c r="N56" s="23">
        <f>SUM(L56-M56)</f>
        <v>0</v>
      </c>
      <c r="O56" s="24"/>
      <c r="P56" s="24"/>
      <c r="Q56" s="24">
        <f>SUM(O56-P56)</f>
        <v>0</v>
      </c>
      <c r="R56" s="20">
        <f>SUM(E56,H56,K56,N56,Q56)</f>
        <v>1017225.8399999999</v>
      </c>
      <c r="S56" s="18">
        <f>SUM(D56,G56,J56,M56,P56)</f>
        <v>4209902.16</v>
      </c>
      <c r="T56" s="18">
        <f>SUM(S56/B56)*100</f>
        <v>80.53948860636281</v>
      </c>
    </row>
    <row r="57" spans="1:20" ht="27.75" customHeight="1">
      <c r="A57" s="17" t="s">
        <v>81</v>
      </c>
      <c r="B57" s="18">
        <f>SUM(C57,F57,I57,L57,O57)</f>
        <v>3074659</v>
      </c>
      <c r="C57" s="19">
        <v>1207955</v>
      </c>
      <c r="D57" s="19">
        <v>1191465</v>
      </c>
      <c r="E57" s="19">
        <f>SUM(C57-D57)</f>
        <v>16490</v>
      </c>
      <c r="F57" s="20">
        <v>779404</v>
      </c>
      <c r="G57" s="20">
        <v>604917.03</v>
      </c>
      <c r="H57" s="20">
        <f>SUM(F57-G57)</f>
        <v>174486.96999999997</v>
      </c>
      <c r="I57" s="21">
        <v>15300</v>
      </c>
      <c r="J57" s="21">
        <v>15300</v>
      </c>
      <c r="K57" s="21">
        <f>SUM(I57-J57)</f>
        <v>0</v>
      </c>
      <c r="L57" s="25">
        <v>1072000</v>
      </c>
      <c r="M57" s="25">
        <v>674000</v>
      </c>
      <c r="N57" s="23">
        <f>SUM(L57-M57)</f>
        <v>398000</v>
      </c>
      <c r="O57" s="24"/>
      <c r="P57" s="24"/>
      <c r="Q57" s="24">
        <f>SUM(O57-P57)</f>
        <v>0</v>
      </c>
      <c r="R57" s="20">
        <f>SUM(E57,H57,K57,N57,Q57)</f>
        <v>588976.97</v>
      </c>
      <c r="S57" s="18">
        <f>SUM(D57,G57,J57,M57,P57)</f>
        <v>2485682.0300000003</v>
      </c>
      <c r="T57" s="18">
        <f>SUM(S57/B57)*100</f>
        <v>80.84415312397245</v>
      </c>
    </row>
    <row r="58" spans="1:20" ht="27.75" customHeight="1">
      <c r="A58" s="17" t="s">
        <v>63</v>
      </c>
      <c r="B58" s="18">
        <f>SUM(C58,F58,I58,L58,O58)</f>
        <v>2738925</v>
      </c>
      <c r="C58" s="19">
        <v>1033140</v>
      </c>
      <c r="D58" s="19">
        <v>949080</v>
      </c>
      <c r="E58" s="19">
        <f>SUM(C58-D58)</f>
        <v>84060</v>
      </c>
      <c r="F58" s="20">
        <v>793785</v>
      </c>
      <c r="G58" s="20">
        <v>621052.45</v>
      </c>
      <c r="H58" s="20">
        <f>SUM(F58-G58)</f>
        <v>172732.55000000005</v>
      </c>
      <c r="I58" s="21">
        <v>18000</v>
      </c>
      <c r="J58" s="21">
        <v>18000</v>
      </c>
      <c r="K58" s="21">
        <f>SUM(I58-J58)</f>
        <v>0</v>
      </c>
      <c r="L58" s="25">
        <v>894000</v>
      </c>
      <c r="M58" s="25">
        <v>629000</v>
      </c>
      <c r="N58" s="23">
        <f>SUM(L58-M58)</f>
        <v>265000</v>
      </c>
      <c r="O58" s="24"/>
      <c r="P58" s="24"/>
      <c r="Q58" s="24">
        <f>SUM(O58-P58)</f>
        <v>0</v>
      </c>
      <c r="R58" s="20">
        <f>SUM(E58,H58,K58,N58,Q58)</f>
        <v>521792.55000000005</v>
      </c>
      <c r="S58" s="18">
        <f>SUM(D58,G58,J58,M58,P58)</f>
        <v>2217132.45</v>
      </c>
      <c r="T58" s="18">
        <f>SUM(S58/B58)*100</f>
        <v>80.94900188942744</v>
      </c>
    </row>
    <row r="59" spans="1:20" ht="27.75" customHeight="1">
      <c r="A59" s="17" t="s">
        <v>57</v>
      </c>
      <c r="B59" s="18">
        <f>SUM(C59,F59,I59,L59,O59)</f>
        <v>3471149</v>
      </c>
      <c r="C59" s="19">
        <v>1204230</v>
      </c>
      <c r="D59" s="19">
        <v>1204230</v>
      </c>
      <c r="E59" s="19">
        <f>SUM(C59-D59)</f>
        <v>0</v>
      </c>
      <c r="F59" s="20">
        <v>790919</v>
      </c>
      <c r="G59" s="20">
        <v>633122</v>
      </c>
      <c r="H59" s="20">
        <f>SUM(F59-G59)</f>
        <v>157797</v>
      </c>
      <c r="I59" s="21"/>
      <c r="J59" s="21"/>
      <c r="K59" s="21">
        <f>SUM(I59-J59)</f>
        <v>0</v>
      </c>
      <c r="L59" s="25">
        <v>1476000</v>
      </c>
      <c r="M59" s="25">
        <v>986000</v>
      </c>
      <c r="N59" s="23">
        <f>SUM(L59-M59)</f>
        <v>490000</v>
      </c>
      <c r="O59" s="24"/>
      <c r="P59" s="24"/>
      <c r="Q59" s="24">
        <f>SUM(O59-P59)</f>
        <v>0</v>
      </c>
      <c r="R59" s="20">
        <f>SUM(E59,H59,K59,N59,Q59)</f>
        <v>647797</v>
      </c>
      <c r="S59" s="18">
        <f>SUM(D59,G59,J59,M59,P59)</f>
        <v>2823352</v>
      </c>
      <c r="T59" s="18">
        <f>SUM(S59/B59)*100</f>
        <v>81.33767810024864</v>
      </c>
    </row>
    <row r="60" spans="1:20" ht="27.75" customHeight="1">
      <c r="A60" s="17" t="s">
        <v>26</v>
      </c>
      <c r="B60" s="18">
        <f>SUM(C60,F60,I60,L60,O60)</f>
        <v>3331480</v>
      </c>
      <c r="C60" s="19">
        <v>1180530</v>
      </c>
      <c r="D60" s="19">
        <v>1041880</v>
      </c>
      <c r="E60" s="19">
        <f>SUM(C60-D60)</f>
        <v>138650</v>
      </c>
      <c r="F60" s="20">
        <v>777950</v>
      </c>
      <c r="G60" s="20">
        <v>629809.63</v>
      </c>
      <c r="H60" s="20">
        <f>SUM(F60-G60)</f>
        <v>148140.37</v>
      </c>
      <c r="I60" s="21">
        <v>18000</v>
      </c>
      <c r="J60" s="21">
        <v>18000</v>
      </c>
      <c r="K60" s="21">
        <f>SUM(I60-J60)</f>
        <v>0</v>
      </c>
      <c r="L60" s="25">
        <v>1355000</v>
      </c>
      <c r="M60" s="25">
        <v>1040000</v>
      </c>
      <c r="N60" s="23">
        <f>SUM(L60-M60)</f>
        <v>315000</v>
      </c>
      <c r="O60" s="24"/>
      <c r="P60" s="24"/>
      <c r="Q60" s="24">
        <f>SUM(O60-P60)</f>
        <v>0</v>
      </c>
      <c r="R60" s="20">
        <f>SUM(E60,H60,K60,N60,Q60)</f>
        <v>601790.37</v>
      </c>
      <c r="S60" s="18">
        <f>SUM(D60,G60,J60,M60,P60)</f>
        <v>2729689.63</v>
      </c>
      <c r="T60" s="18">
        <f>SUM(S60/B60)*100</f>
        <v>81.93624545247157</v>
      </c>
    </row>
    <row r="61" spans="1:20" ht="27.75" customHeight="1">
      <c r="A61" s="17" t="s">
        <v>76</v>
      </c>
      <c r="B61" s="18">
        <f>SUM(C61,F61,I61,L61,O61)</f>
        <v>3190242</v>
      </c>
      <c r="C61" s="19">
        <v>890058</v>
      </c>
      <c r="D61" s="19">
        <v>887735.47</v>
      </c>
      <c r="E61" s="19">
        <f>SUM(C61-D61)</f>
        <v>2322.530000000028</v>
      </c>
      <c r="F61" s="20">
        <v>749184</v>
      </c>
      <c r="G61" s="20">
        <v>543439.39</v>
      </c>
      <c r="H61" s="20">
        <f>SUM(F61-G61)</f>
        <v>205744.61</v>
      </c>
      <c r="I61" s="21"/>
      <c r="J61" s="21"/>
      <c r="K61" s="21">
        <f>SUM(I61-J61)</f>
        <v>0</v>
      </c>
      <c r="L61" s="25">
        <v>1551000</v>
      </c>
      <c r="M61" s="25">
        <v>1183000</v>
      </c>
      <c r="N61" s="23">
        <f>SUM(L61-M61)</f>
        <v>368000</v>
      </c>
      <c r="O61" s="24"/>
      <c r="P61" s="24"/>
      <c r="Q61" s="24">
        <f>SUM(O61-P61)</f>
        <v>0</v>
      </c>
      <c r="R61" s="20">
        <f>SUM(E61,H61,K61,N61,Q61)</f>
        <v>576067.14</v>
      </c>
      <c r="S61" s="18">
        <f>SUM(D61,G61,J61,M61,P61)</f>
        <v>2614174.86</v>
      </c>
      <c r="T61" s="18">
        <f>SUM(S61/B61)*100</f>
        <v>81.94283881912406</v>
      </c>
    </row>
    <row r="62" spans="1:20" ht="27.75" customHeight="1">
      <c r="A62" s="17" t="s">
        <v>84</v>
      </c>
      <c r="B62" s="18">
        <f>SUM(C62,F62,I62,L62,O62)</f>
        <v>2995592</v>
      </c>
      <c r="C62" s="19">
        <v>1136280</v>
      </c>
      <c r="D62" s="19">
        <v>1136280</v>
      </c>
      <c r="E62" s="19">
        <f>SUM(C62-D62)</f>
        <v>0</v>
      </c>
      <c r="F62" s="20">
        <v>755312</v>
      </c>
      <c r="G62" s="20">
        <v>683457.5</v>
      </c>
      <c r="H62" s="20">
        <f>SUM(F62-G62)</f>
        <v>71854.5</v>
      </c>
      <c r="I62" s="21"/>
      <c r="J62" s="21"/>
      <c r="K62" s="21">
        <f>SUM(I62-J62)</f>
        <v>0</v>
      </c>
      <c r="L62" s="25">
        <v>1104000</v>
      </c>
      <c r="M62" s="25">
        <v>648954</v>
      </c>
      <c r="N62" s="23">
        <f>SUM(L62-M62)</f>
        <v>455046</v>
      </c>
      <c r="O62" s="24"/>
      <c r="P62" s="24"/>
      <c r="Q62" s="24">
        <f>SUM(O62-P62)</f>
        <v>0</v>
      </c>
      <c r="R62" s="20">
        <f>SUM(E62,H62,K62,N62,Q62)</f>
        <v>526900.5</v>
      </c>
      <c r="S62" s="18">
        <f>SUM(D62,G62,J62,M62,P62)</f>
        <v>2468691.5</v>
      </c>
      <c r="T62" s="18">
        <f>SUM(S62/B62)*100</f>
        <v>82.41080561037684</v>
      </c>
    </row>
    <row r="63" spans="1:20" ht="27.75" customHeight="1">
      <c r="A63" s="17" t="s">
        <v>79</v>
      </c>
      <c r="B63" s="18">
        <f>SUM(C63,F63,I63,L63,O63)</f>
        <v>2953876</v>
      </c>
      <c r="C63" s="19">
        <v>1023030</v>
      </c>
      <c r="D63" s="19">
        <v>987030</v>
      </c>
      <c r="E63" s="19">
        <f>SUM(C63-D63)</f>
        <v>36000</v>
      </c>
      <c r="F63" s="20">
        <v>685846</v>
      </c>
      <c r="G63" s="20">
        <v>545747.36</v>
      </c>
      <c r="H63" s="20">
        <f>SUM(F63-G63)</f>
        <v>140098.64</v>
      </c>
      <c r="I63" s="21">
        <v>155000</v>
      </c>
      <c r="J63" s="21">
        <v>155000</v>
      </c>
      <c r="K63" s="21">
        <f>SUM(I63-J63)</f>
        <v>0</v>
      </c>
      <c r="L63" s="25">
        <v>1090000</v>
      </c>
      <c r="M63" s="25">
        <v>747250</v>
      </c>
      <c r="N63" s="23">
        <f>SUM(L63-M63)</f>
        <v>342750</v>
      </c>
      <c r="O63" s="24"/>
      <c r="P63" s="24"/>
      <c r="Q63" s="24">
        <f>SUM(O63-P63)</f>
        <v>0</v>
      </c>
      <c r="R63" s="20">
        <f>SUM(E63,H63,K63,N63,Q63)</f>
        <v>518848.64</v>
      </c>
      <c r="S63" s="18">
        <f>SUM(D63,G63,J63,M63,P63)</f>
        <v>2435027.36</v>
      </c>
      <c r="T63" s="18">
        <f>SUM(S63/B63)*100</f>
        <v>82.43498914646383</v>
      </c>
    </row>
    <row r="64" spans="1:20" ht="27.75" customHeight="1">
      <c r="A64" s="17" t="s">
        <v>111</v>
      </c>
      <c r="B64" s="18">
        <f>SUM(C64,F64,I64,L64,O64)</f>
        <v>4476039</v>
      </c>
      <c r="C64" s="19">
        <v>1131600</v>
      </c>
      <c r="D64" s="19">
        <v>1131600</v>
      </c>
      <c r="E64" s="19">
        <f>SUM(C64-D64)</f>
        <v>0</v>
      </c>
      <c r="F64" s="20">
        <v>2934439</v>
      </c>
      <c r="G64" s="20">
        <v>2150318.29</v>
      </c>
      <c r="H64" s="20">
        <f>SUM(F64-G64)</f>
        <v>784120.71</v>
      </c>
      <c r="I64" s="21">
        <v>218000</v>
      </c>
      <c r="J64" s="21">
        <v>218000</v>
      </c>
      <c r="K64" s="21">
        <f>SUM(I64-J64)</f>
        <v>0</v>
      </c>
      <c r="L64" s="25">
        <v>192000</v>
      </c>
      <c r="M64" s="25">
        <v>192000</v>
      </c>
      <c r="N64" s="23">
        <f>SUM(L64-M64)</f>
        <v>0</v>
      </c>
      <c r="O64" s="24"/>
      <c r="P64" s="24"/>
      <c r="Q64" s="24">
        <f>SUM(O64-P64)</f>
        <v>0</v>
      </c>
      <c r="R64" s="20">
        <f>SUM(E64,H64,K64,N64,Q64)</f>
        <v>784120.71</v>
      </c>
      <c r="S64" s="18">
        <f>SUM(D64,G64,J64,M64,P64)</f>
        <v>3691918.29</v>
      </c>
      <c r="T64" s="18">
        <f>SUM(S64/B64)*100</f>
        <v>82.48181684744034</v>
      </c>
    </row>
    <row r="65" spans="1:20" ht="27.75" customHeight="1">
      <c r="A65" s="17" t="s">
        <v>122</v>
      </c>
      <c r="B65" s="18">
        <f>SUM(C65,F65,I65,L65,O65)</f>
        <v>4330510</v>
      </c>
      <c r="C65" s="19">
        <v>606720</v>
      </c>
      <c r="D65" s="19">
        <v>601320</v>
      </c>
      <c r="E65" s="19">
        <f>SUM(C65-D65)</f>
        <v>5400</v>
      </c>
      <c r="F65" s="20">
        <v>2118790</v>
      </c>
      <c r="G65" s="20">
        <v>1365589.41</v>
      </c>
      <c r="H65" s="20">
        <f>SUM(F65-G65)</f>
        <v>753200.5900000001</v>
      </c>
      <c r="I65" s="21">
        <v>1605000</v>
      </c>
      <c r="J65" s="21">
        <v>1605000</v>
      </c>
      <c r="K65" s="21">
        <f>SUM(I65-J65)</f>
        <v>0</v>
      </c>
      <c r="L65" s="25"/>
      <c r="M65" s="25"/>
      <c r="N65" s="23">
        <f>SUM(L65-M65)</f>
        <v>0</v>
      </c>
      <c r="O65" s="24"/>
      <c r="P65" s="24"/>
      <c r="Q65" s="24">
        <f>SUM(O65-P65)</f>
        <v>0</v>
      </c>
      <c r="R65" s="20">
        <f>SUM(E65,H65,K65,N65,Q65)</f>
        <v>758600.5900000001</v>
      </c>
      <c r="S65" s="18">
        <f>SUM(D65,G65,J65,M65,P65)</f>
        <v>3571909.41</v>
      </c>
      <c r="T65" s="18">
        <f>SUM(S65/B65)*100</f>
        <v>82.4824191607917</v>
      </c>
    </row>
    <row r="66" spans="1:20" ht="27.75" customHeight="1">
      <c r="A66" s="17" t="s">
        <v>98</v>
      </c>
      <c r="B66" s="18">
        <f>SUM(C66,F66,I66,L66,O66)</f>
        <v>2980262</v>
      </c>
      <c r="C66" s="19">
        <v>1027740</v>
      </c>
      <c r="D66" s="19">
        <v>1027740</v>
      </c>
      <c r="E66" s="19">
        <f>SUM(C66-D66)</f>
        <v>0</v>
      </c>
      <c r="F66" s="20">
        <v>798522</v>
      </c>
      <c r="G66" s="20">
        <v>703916.23</v>
      </c>
      <c r="H66" s="20">
        <f>SUM(F66-G66)</f>
        <v>94605.77000000002</v>
      </c>
      <c r="I66" s="21"/>
      <c r="J66" s="21"/>
      <c r="K66" s="21">
        <f>SUM(I66-J66)</f>
        <v>0</v>
      </c>
      <c r="L66" s="25">
        <v>1154000</v>
      </c>
      <c r="M66" s="25">
        <v>729000</v>
      </c>
      <c r="N66" s="23">
        <f>SUM(L66-M66)</f>
        <v>425000</v>
      </c>
      <c r="O66" s="24"/>
      <c r="P66" s="24"/>
      <c r="Q66" s="24">
        <f>SUM(O66-P66)</f>
        <v>0</v>
      </c>
      <c r="R66" s="20">
        <f>SUM(E66,H66,K66,N66,Q66)</f>
        <v>519605.77</v>
      </c>
      <c r="S66" s="18">
        <f>SUM(D66,G66,J66,M66,P66)</f>
        <v>2460656.23</v>
      </c>
      <c r="T66" s="18">
        <f>SUM(S66/B66)*100</f>
        <v>82.56509763235582</v>
      </c>
    </row>
    <row r="67" spans="1:20" ht="27.75" customHeight="1">
      <c r="A67" s="17" t="s">
        <v>78</v>
      </c>
      <c r="B67" s="18">
        <f>SUM(C67,F67,I67,L67,O67)</f>
        <v>3732921</v>
      </c>
      <c r="C67" s="19">
        <v>1719090</v>
      </c>
      <c r="D67" s="19">
        <v>1719090</v>
      </c>
      <c r="E67" s="19">
        <f>SUM(C67-D67)</f>
        <v>0</v>
      </c>
      <c r="F67" s="20">
        <v>811831</v>
      </c>
      <c r="G67" s="20">
        <v>677964.65</v>
      </c>
      <c r="H67" s="20">
        <f>SUM(F67-G67)</f>
        <v>133866.34999999998</v>
      </c>
      <c r="I67" s="21"/>
      <c r="J67" s="21"/>
      <c r="K67" s="21">
        <f>SUM(I67-J67)</f>
        <v>0</v>
      </c>
      <c r="L67" s="25">
        <v>1202000</v>
      </c>
      <c r="M67" s="25">
        <v>697000</v>
      </c>
      <c r="N67" s="23">
        <f>SUM(L67-M67)</f>
        <v>505000</v>
      </c>
      <c r="O67" s="24"/>
      <c r="P67" s="24"/>
      <c r="Q67" s="24">
        <f>SUM(O67-P67)</f>
        <v>0</v>
      </c>
      <c r="R67" s="20">
        <f>SUM(E67,H67,K67,N67,Q67)</f>
        <v>638866.35</v>
      </c>
      <c r="S67" s="18">
        <f>SUM(D67,G67,J67,M67,P67)</f>
        <v>3094054.65</v>
      </c>
      <c r="T67" s="18">
        <f>SUM(S67/B67)*100</f>
        <v>82.88561825980244</v>
      </c>
    </row>
    <row r="68" spans="1:20" ht="27.75" customHeight="1">
      <c r="A68" s="17" t="s">
        <v>95</v>
      </c>
      <c r="B68" s="18">
        <f>SUM(C68,F68,I68,L68,O68)</f>
        <v>3590060</v>
      </c>
      <c r="C68" s="19">
        <v>1451400</v>
      </c>
      <c r="D68" s="19">
        <v>1451400</v>
      </c>
      <c r="E68" s="19">
        <f>SUM(C68-D68)</f>
        <v>0</v>
      </c>
      <c r="F68" s="20">
        <v>761660</v>
      </c>
      <c r="G68" s="20">
        <v>598020.01</v>
      </c>
      <c r="H68" s="20">
        <f>SUM(F68-G68)</f>
        <v>163639.99</v>
      </c>
      <c r="I68" s="21">
        <v>18000</v>
      </c>
      <c r="J68" s="21">
        <v>18000</v>
      </c>
      <c r="K68" s="21">
        <f>SUM(I68-J68)</f>
        <v>0</v>
      </c>
      <c r="L68" s="25">
        <v>1359000</v>
      </c>
      <c r="M68" s="25">
        <v>914000</v>
      </c>
      <c r="N68" s="23">
        <f>SUM(L68-M68)</f>
        <v>445000</v>
      </c>
      <c r="O68" s="24"/>
      <c r="P68" s="24"/>
      <c r="Q68" s="24">
        <f>SUM(O68-P68)</f>
        <v>0</v>
      </c>
      <c r="R68" s="20">
        <f>SUM(E68,H68,K68,N68,Q68)</f>
        <v>608639.99</v>
      </c>
      <c r="S68" s="18">
        <f>SUM(D68,G68,J68,M68,P68)</f>
        <v>2981420.01</v>
      </c>
      <c r="T68" s="18">
        <f>SUM(S68/B68)*100</f>
        <v>83.0465231778856</v>
      </c>
    </row>
    <row r="69" spans="1:20" ht="27.75" customHeight="1">
      <c r="A69" s="17" t="s">
        <v>46</v>
      </c>
      <c r="B69" s="18">
        <f>SUM(C69,F69,I69,L69,O69)</f>
        <v>4467037</v>
      </c>
      <c r="C69" s="19">
        <v>1561240</v>
      </c>
      <c r="D69" s="19">
        <v>1561240</v>
      </c>
      <c r="E69" s="19">
        <f>SUM(C69-D69)</f>
        <v>0</v>
      </c>
      <c r="F69" s="20">
        <v>878797</v>
      </c>
      <c r="G69" s="20">
        <v>754980.1</v>
      </c>
      <c r="H69" s="20">
        <f>SUM(F69-G69)</f>
        <v>123816.90000000002</v>
      </c>
      <c r="I69" s="21"/>
      <c r="J69" s="21"/>
      <c r="K69" s="21">
        <f>SUM(I69-J69)</f>
        <v>0</v>
      </c>
      <c r="L69" s="25">
        <v>2027000</v>
      </c>
      <c r="M69" s="25">
        <v>1397000</v>
      </c>
      <c r="N69" s="23">
        <f>SUM(L69-M69)</f>
        <v>630000</v>
      </c>
      <c r="O69" s="24"/>
      <c r="P69" s="24"/>
      <c r="Q69" s="24">
        <f>SUM(O69-P69)</f>
        <v>0</v>
      </c>
      <c r="R69" s="20">
        <f>SUM(E69,H69,K69,N69,Q69)</f>
        <v>753816.9</v>
      </c>
      <c r="S69" s="18">
        <f>SUM(D69,G69,J69,M69,P69)</f>
        <v>3713220.1</v>
      </c>
      <c r="T69" s="18">
        <f>SUM(S69/B69)*100</f>
        <v>83.12490136079016</v>
      </c>
    </row>
    <row r="70" spans="1:20" ht="27.75" customHeight="1">
      <c r="A70" s="17" t="s">
        <v>117</v>
      </c>
      <c r="B70" s="18">
        <f>SUM(C70,F70,I70,L70,O70)</f>
        <v>3520007</v>
      </c>
      <c r="C70" s="19">
        <v>1198320</v>
      </c>
      <c r="D70" s="19">
        <v>1169181.25</v>
      </c>
      <c r="E70" s="19">
        <f>SUM(C70-D70)</f>
        <v>29138.75</v>
      </c>
      <c r="F70" s="20">
        <v>869687</v>
      </c>
      <c r="G70" s="20">
        <v>736933.36</v>
      </c>
      <c r="H70" s="20">
        <f>SUM(F70-G70)</f>
        <v>132753.64</v>
      </c>
      <c r="I70" s="21"/>
      <c r="J70" s="21"/>
      <c r="K70" s="21">
        <f>SUM(I70-J70)</f>
        <v>0</v>
      </c>
      <c r="L70" s="25">
        <v>1452000</v>
      </c>
      <c r="M70" s="25">
        <v>1021840</v>
      </c>
      <c r="N70" s="23">
        <f>SUM(L70-M70)</f>
        <v>430160</v>
      </c>
      <c r="O70" s="24"/>
      <c r="P70" s="24"/>
      <c r="Q70" s="24">
        <f>SUM(O70-P70)</f>
        <v>0</v>
      </c>
      <c r="R70" s="20">
        <f>SUM(E70,H70,K70,N70,Q70)</f>
        <v>592052.39</v>
      </c>
      <c r="S70" s="18">
        <f>SUM(D70,G70,J70,M70,P70)</f>
        <v>2927954.61</v>
      </c>
      <c r="T70" s="18">
        <f>SUM(S70/B70)*100</f>
        <v>83.18036327768667</v>
      </c>
    </row>
    <row r="71" spans="1:20" ht="27.75" customHeight="1">
      <c r="A71" s="17" t="s">
        <v>52</v>
      </c>
      <c r="B71" s="18">
        <f>SUM(C71,F71,I71,L71,O71)</f>
        <v>3352394</v>
      </c>
      <c r="C71" s="19">
        <v>1385640</v>
      </c>
      <c r="D71" s="19">
        <v>1385640</v>
      </c>
      <c r="E71" s="19">
        <f>SUM(C71-D71)</f>
        <v>0</v>
      </c>
      <c r="F71" s="20">
        <v>686454</v>
      </c>
      <c r="G71" s="20">
        <v>541670.48</v>
      </c>
      <c r="H71" s="20">
        <f>SUM(F71-G71)</f>
        <v>144783.52000000002</v>
      </c>
      <c r="I71" s="21">
        <v>186300</v>
      </c>
      <c r="J71" s="21">
        <v>186300</v>
      </c>
      <c r="K71" s="21">
        <f>SUM(I71-J71)</f>
        <v>0</v>
      </c>
      <c r="L71" s="25">
        <v>1094000</v>
      </c>
      <c r="M71" s="25">
        <v>686000</v>
      </c>
      <c r="N71" s="23">
        <f>SUM(L71-M71)</f>
        <v>408000</v>
      </c>
      <c r="O71" s="24"/>
      <c r="P71" s="24"/>
      <c r="Q71" s="24">
        <f>SUM(O71-P71)</f>
        <v>0</v>
      </c>
      <c r="R71" s="20">
        <f>SUM(E71,H71,K71,N71,Q71)</f>
        <v>552783.52</v>
      </c>
      <c r="S71" s="18">
        <f>SUM(D71,G71,J71,M71,P71)</f>
        <v>2799610.48</v>
      </c>
      <c r="T71" s="18">
        <f>SUM(S71/B71)*100</f>
        <v>83.51078304041827</v>
      </c>
    </row>
    <row r="72" spans="1:20" ht="27.75" customHeight="1">
      <c r="A72" s="17" t="s">
        <v>94</v>
      </c>
      <c r="B72" s="18">
        <f>SUM(C72,F72,I72,L72,O72)</f>
        <v>3632799</v>
      </c>
      <c r="C72" s="19">
        <v>1331118</v>
      </c>
      <c r="D72" s="19">
        <v>1331118</v>
      </c>
      <c r="E72" s="19">
        <f>SUM(C72-D72)</f>
        <v>0</v>
      </c>
      <c r="F72" s="20">
        <v>805881</v>
      </c>
      <c r="G72" s="20">
        <v>665627.52</v>
      </c>
      <c r="H72" s="20">
        <f>SUM(F72-G72)</f>
        <v>140253.47999999998</v>
      </c>
      <c r="I72" s="21">
        <v>39800</v>
      </c>
      <c r="J72" s="21">
        <v>39800</v>
      </c>
      <c r="K72" s="21">
        <f>SUM(I72-J72)</f>
        <v>0</v>
      </c>
      <c r="L72" s="25">
        <v>1456000</v>
      </c>
      <c r="M72" s="25">
        <v>999000</v>
      </c>
      <c r="N72" s="23">
        <f>SUM(L72-M72)</f>
        <v>457000</v>
      </c>
      <c r="O72" s="24"/>
      <c r="P72" s="24"/>
      <c r="Q72" s="24">
        <f>SUM(O72-P72)</f>
        <v>0</v>
      </c>
      <c r="R72" s="20">
        <f>SUM(E72,H72,K72,N72,Q72)</f>
        <v>597253.48</v>
      </c>
      <c r="S72" s="18">
        <f>SUM(D72,G72,J72,M72,P72)</f>
        <v>3035545.52</v>
      </c>
      <c r="T72" s="18">
        <f>SUM(S72/B72)*100</f>
        <v>83.55941300358208</v>
      </c>
    </row>
    <row r="73" spans="1:20" ht="27.75" customHeight="1">
      <c r="A73" s="17" t="s">
        <v>71</v>
      </c>
      <c r="B73" s="18">
        <f>SUM(C73,F73,I73,L73,O73)</f>
        <v>4357022</v>
      </c>
      <c r="C73" s="19">
        <v>1455500</v>
      </c>
      <c r="D73" s="19">
        <v>1455500</v>
      </c>
      <c r="E73" s="19">
        <f>SUM(C73-D73)</f>
        <v>0</v>
      </c>
      <c r="F73" s="20">
        <v>756522</v>
      </c>
      <c r="G73" s="20">
        <v>609775.86</v>
      </c>
      <c r="H73" s="20">
        <f>SUM(F73-G73)</f>
        <v>146746.14</v>
      </c>
      <c r="I73" s="21"/>
      <c r="J73" s="21"/>
      <c r="K73" s="21">
        <f>SUM(I73-J73)</f>
        <v>0</v>
      </c>
      <c r="L73" s="25">
        <v>2145000</v>
      </c>
      <c r="M73" s="25">
        <v>1590000</v>
      </c>
      <c r="N73" s="23">
        <f>SUM(L73-M73)</f>
        <v>555000</v>
      </c>
      <c r="O73" s="24"/>
      <c r="P73" s="24"/>
      <c r="Q73" s="24">
        <f>SUM(O73-P73)</f>
        <v>0</v>
      </c>
      <c r="R73" s="20">
        <f>SUM(E73,H73,K73,N73,Q73)</f>
        <v>701746.14</v>
      </c>
      <c r="S73" s="18">
        <f>SUM(D73,G73,J73,M73,P73)</f>
        <v>3655275.86</v>
      </c>
      <c r="T73" s="18">
        <f>SUM(S73/B73)*100</f>
        <v>83.89390413911153</v>
      </c>
    </row>
    <row r="74" spans="1:20" ht="27.75" customHeight="1">
      <c r="A74" s="17" t="s">
        <v>77</v>
      </c>
      <c r="B74" s="18">
        <f>SUM(C74,F74,I74,L74,O74)</f>
        <v>3576546</v>
      </c>
      <c r="C74" s="19">
        <v>1454880</v>
      </c>
      <c r="D74" s="19">
        <v>1454880</v>
      </c>
      <c r="E74" s="19">
        <f>SUM(C74-D74)</f>
        <v>0</v>
      </c>
      <c r="F74" s="20">
        <v>763666</v>
      </c>
      <c r="G74" s="20">
        <v>649732.94</v>
      </c>
      <c r="H74" s="20">
        <f>SUM(F74-G74)</f>
        <v>113933.06000000006</v>
      </c>
      <c r="I74" s="21"/>
      <c r="J74" s="21"/>
      <c r="K74" s="21">
        <f>SUM(I74-J74)</f>
        <v>0</v>
      </c>
      <c r="L74" s="25">
        <v>1358000</v>
      </c>
      <c r="M74" s="25">
        <v>904150</v>
      </c>
      <c r="N74" s="23">
        <f>SUM(L74-M74)</f>
        <v>453850</v>
      </c>
      <c r="O74" s="24"/>
      <c r="P74" s="24"/>
      <c r="Q74" s="24">
        <f>SUM(O74-P74)</f>
        <v>0</v>
      </c>
      <c r="R74" s="20">
        <f>SUM(E74,H74,K74,N74,Q74)</f>
        <v>567783.06</v>
      </c>
      <c r="S74" s="18">
        <f>SUM(D74,G74,J74,M74,P74)</f>
        <v>3008762.94</v>
      </c>
      <c r="T74" s="18">
        <f>SUM(S74/B74)*100</f>
        <v>84.12482154570358</v>
      </c>
    </row>
    <row r="75" spans="1:20" ht="27.75" customHeight="1">
      <c r="A75" s="17" t="s">
        <v>89</v>
      </c>
      <c r="B75" s="18">
        <f>SUM(C75,F75,I75,L75,O75)</f>
        <v>3271920</v>
      </c>
      <c r="C75" s="19">
        <v>1247850</v>
      </c>
      <c r="D75" s="19">
        <v>1228366</v>
      </c>
      <c r="E75" s="19">
        <f>SUM(C75-D75)</f>
        <v>19484</v>
      </c>
      <c r="F75" s="20">
        <v>884070</v>
      </c>
      <c r="G75" s="20">
        <v>712828.79</v>
      </c>
      <c r="H75" s="20">
        <f>SUM(F75-G75)</f>
        <v>171241.20999999996</v>
      </c>
      <c r="I75" s="21"/>
      <c r="J75" s="21"/>
      <c r="K75" s="21">
        <f>SUM(I75-J75)</f>
        <v>0</v>
      </c>
      <c r="L75" s="25">
        <v>1140000</v>
      </c>
      <c r="M75" s="25">
        <v>820000</v>
      </c>
      <c r="N75" s="23">
        <f>SUM(L75-M75)</f>
        <v>320000</v>
      </c>
      <c r="O75" s="24"/>
      <c r="P75" s="24"/>
      <c r="Q75" s="24">
        <f>SUM(O75-P75)</f>
        <v>0</v>
      </c>
      <c r="R75" s="20">
        <f>SUM(E75,H75,K75,N75,Q75)</f>
        <v>510725.20999999996</v>
      </c>
      <c r="S75" s="18">
        <f>SUM(D75,G75,J75,M75,P75)</f>
        <v>2761194.79</v>
      </c>
      <c r="T75" s="18">
        <f>SUM(S75/B75)*100</f>
        <v>84.39065716765691</v>
      </c>
    </row>
    <row r="76" spans="1:20" ht="27.75" customHeight="1">
      <c r="A76" s="56" t="s">
        <v>104</v>
      </c>
      <c r="B76" s="18">
        <f>SUM(C76,F76,I76,L76,O76)</f>
        <v>4006865</v>
      </c>
      <c r="C76" s="19">
        <v>1021938</v>
      </c>
      <c r="D76" s="19">
        <v>1013189</v>
      </c>
      <c r="E76" s="19">
        <f>SUM(C76-D76)</f>
        <v>8749</v>
      </c>
      <c r="F76" s="20">
        <v>2924927</v>
      </c>
      <c r="G76" s="20">
        <v>2314433.62</v>
      </c>
      <c r="H76" s="20">
        <f>SUM(F76-G76)</f>
        <v>610493.3799999999</v>
      </c>
      <c r="I76" s="21"/>
      <c r="J76" s="21"/>
      <c r="K76" s="21">
        <f>SUM(I76-J76)</f>
        <v>0</v>
      </c>
      <c r="L76" s="25">
        <v>60000</v>
      </c>
      <c r="M76" s="25">
        <v>60000</v>
      </c>
      <c r="N76" s="23">
        <f>SUM(L76-M76)</f>
        <v>0</v>
      </c>
      <c r="O76" s="24"/>
      <c r="P76" s="24"/>
      <c r="Q76" s="24">
        <f>SUM(O76-P76)</f>
        <v>0</v>
      </c>
      <c r="R76" s="20">
        <f>SUM(E76,H76,K76,N76,Q76)</f>
        <v>619242.3799999999</v>
      </c>
      <c r="S76" s="18">
        <f>SUM(D76,G76,J76,M76,P76)</f>
        <v>3387622.62</v>
      </c>
      <c r="T76" s="18">
        <f>SUM(S76/B76)*100</f>
        <v>84.54546434681478</v>
      </c>
    </row>
    <row r="77" spans="1:20" ht="27.75" customHeight="1">
      <c r="A77" s="17" t="s">
        <v>86</v>
      </c>
      <c r="B77" s="18">
        <f>SUM(C77,F77,I77,L77,O77)</f>
        <v>3230087</v>
      </c>
      <c r="C77" s="19">
        <v>1253660</v>
      </c>
      <c r="D77" s="19">
        <v>1253660</v>
      </c>
      <c r="E77" s="19">
        <f>SUM(C77-D77)</f>
        <v>0</v>
      </c>
      <c r="F77" s="20">
        <v>707127</v>
      </c>
      <c r="G77" s="20">
        <v>603281.57</v>
      </c>
      <c r="H77" s="20">
        <f>SUM(F77-G77)</f>
        <v>103845.43000000005</v>
      </c>
      <c r="I77" s="21">
        <v>15300</v>
      </c>
      <c r="J77" s="21">
        <v>15300</v>
      </c>
      <c r="K77" s="21">
        <f>SUM(I77-J77)</f>
        <v>0</v>
      </c>
      <c r="L77" s="25">
        <v>1254000</v>
      </c>
      <c r="M77" s="25">
        <v>859000</v>
      </c>
      <c r="N77" s="23">
        <f>SUM(L77-M77)</f>
        <v>395000</v>
      </c>
      <c r="O77" s="24"/>
      <c r="P77" s="24"/>
      <c r="Q77" s="24">
        <f>SUM(O77-P77)</f>
        <v>0</v>
      </c>
      <c r="R77" s="20">
        <f>SUM(E77,H77,K77,N77,Q77)</f>
        <v>498845.43000000005</v>
      </c>
      <c r="S77" s="18">
        <f>SUM(D77,G77,J77,M77,P77)</f>
        <v>2731241.57</v>
      </c>
      <c r="T77" s="18">
        <f>SUM(S77/B77)*100</f>
        <v>84.55628501647169</v>
      </c>
    </row>
    <row r="78" spans="1:20" ht="27.75" customHeight="1">
      <c r="A78" s="17" t="s">
        <v>51</v>
      </c>
      <c r="B78" s="18">
        <f>SUM(C78,F78,I78,L78,O78)</f>
        <v>3821554</v>
      </c>
      <c r="C78" s="19">
        <v>1540290</v>
      </c>
      <c r="D78" s="19">
        <v>1533750</v>
      </c>
      <c r="E78" s="19">
        <f>SUM(C78-D78)</f>
        <v>6540</v>
      </c>
      <c r="F78" s="20">
        <v>796264</v>
      </c>
      <c r="G78" s="20">
        <v>696094.43</v>
      </c>
      <c r="H78" s="20">
        <f>SUM(F78-G78)</f>
        <v>100169.56999999995</v>
      </c>
      <c r="I78" s="21"/>
      <c r="J78" s="21"/>
      <c r="K78" s="21">
        <f>SUM(I78-J78)</f>
        <v>0</v>
      </c>
      <c r="L78" s="25">
        <v>1485000</v>
      </c>
      <c r="M78" s="25">
        <v>1004000</v>
      </c>
      <c r="N78" s="23">
        <f>SUM(L78-M78)</f>
        <v>481000</v>
      </c>
      <c r="O78" s="24"/>
      <c r="P78" s="24"/>
      <c r="Q78" s="24">
        <f>SUM(O78-P78)</f>
        <v>0</v>
      </c>
      <c r="R78" s="20">
        <f>SUM(E78,H78,K78,N78,Q78)</f>
        <v>587709.57</v>
      </c>
      <c r="S78" s="18">
        <f>SUM(D78,G78,J78,M78,P78)</f>
        <v>3233844.43</v>
      </c>
      <c r="T78" s="18">
        <f>SUM(S78/B78)*100</f>
        <v>84.62118891948145</v>
      </c>
    </row>
    <row r="79" spans="1:20" ht="27.75" customHeight="1">
      <c r="A79" s="17" t="s">
        <v>75</v>
      </c>
      <c r="B79" s="18">
        <f>SUM(C79,F79,I79,L79,O79)</f>
        <v>2954914</v>
      </c>
      <c r="C79" s="19">
        <v>1251660</v>
      </c>
      <c r="D79" s="19">
        <v>1251660</v>
      </c>
      <c r="E79" s="19">
        <f>SUM(C79-D79)</f>
        <v>0</v>
      </c>
      <c r="F79" s="20">
        <v>799254</v>
      </c>
      <c r="G79" s="20">
        <v>713057.91</v>
      </c>
      <c r="H79" s="20">
        <f>SUM(F79-G79)</f>
        <v>86196.08999999997</v>
      </c>
      <c r="I79" s="21"/>
      <c r="J79" s="21"/>
      <c r="K79" s="21">
        <f>SUM(I79-J79)</f>
        <v>0</v>
      </c>
      <c r="L79" s="25">
        <v>904000</v>
      </c>
      <c r="M79" s="25">
        <v>539000</v>
      </c>
      <c r="N79" s="23">
        <f>SUM(L79-M79)</f>
        <v>365000</v>
      </c>
      <c r="O79" s="24"/>
      <c r="P79" s="24"/>
      <c r="Q79" s="24">
        <f>SUM(O79-P79)</f>
        <v>0</v>
      </c>
      <c r="R79" s="20">
        <f>SUM(E79,H79,K79,N79,Q79)</f>
        <v>451196.08999999997</v>
      </c>
      <c r="S79" s="18">
        <f>SUM(D79,G79,J79,M79,P79)</f>
        <v>2503717.91</v>
      </c>
      <c r="T79" s="18">
        <f>SUM(S79/B79)*100</f>
        <v>84.7306523980055</v>
      </c>
    </row>
    <row r="80" spans="1:20" ht="27.75" customHeight="1">
      <c r="A80" s="17" t="s">
        <v>69</v>
      </c>
      <c r="B80" s="18">
        <f>SUM(C80,F80,I80,L80,O80)</f>
        <v>4788533</v>
      </c>
      <c r="C80" s="19">
        <v>1778409</v>
      </c>
      <c r="D80" s="19">
        <v>1773427.98</v>
      </c>
      <c r="E80" s="19">
        <f>SUM(C80-D80)</f>
        <v>4981.020000000019</v>
      </c>
      <c r="F80" s="20">
        <v>729124</v>
      </c>
      <c r="G80" s="20">
        <v>612380.27</v>
      </c>
      <c r="H80" s="20">
        <f>SUM(F80-G80)</f>
        <v>116743.72999999998</v>
      </c>
      <c r="I80" s="21"/>
      <c r="J80" s="21"/>
      <c r="K80" s="21">
        <f>SUM(I80-J80)</f>
        <v>0</v>
      </c>
      <c r="L80" s="25">
        <v>2281000</v>
      </c>
      <c r="M80" s="25">
        <v>1672000</v>
      </c>
      <c r="N80" s="23">
        <f>SUM(L80-M80)</f>
        <v>609000</v>
      </c>
      <c r="O80" s="24"/>
      <c r="P80" s="24"/>
      <c r="Q80" s="24">
        <f>SUM(O80-P80)</f>
        <v>0</v>
      </c>
      <c r="R80" s="20">
        <f>SUM(E80,H80,K80,N80,Q80)</f>
        <v>730724.75</v>
      </c>
      <c r="S80" s="18">
        <f>SUM(D80,G80,J80,M80,P80)</f>
        <v>4057808.25</v>
      </c>
      <c r="T80" s="18">
        <f>SUM(S80/B80)*100</f>
        <v>84.74011247285964</v>
      </c>
    </row>
    <row r="81" spans="1:20" ht="27.75" customHeight="1">
      <c r="A81" s="17" t="s">
        <v>70</v>
      </c>
      <c r="B81" s="18">
        <f>SUM(C81,F81,I81,L81,O81)</f>
        <v>2802534</v>
      </c>
      <c r="C81" s="19">
        <v>1068330</v>
      </c>
      <c r="D81" s="19">
        <v>1068330</v>
      </c>
      <c r="E81" s="19">
        <f>SUM(C81-D81)</f>
        <v>0</v>
      </c>
      <c r="F81" s="20">
        <v>814204</v>
      </c>
      <c r="G81" s="20">
        <v>623413.27</v>
      </c>
      <c r="H81" s="20">
        <f>SUM(F81-G81)</f>
        <v>190790.72999999998</v>
      </c>
      <c r="I81" s="21"/>
      <c r="J81" s="21"/>
      <c r="K81" s="21">
        <f>SUM(I81-J81)</f>
        <v>0</v>
      </c>
      <c r="L81" s="25">
        <v>920000</v>
      </c>
      <c r="M81" s="25">
        <v>686000</v>
      </c>
      <c r="N81" s="23">
        <f>SUM(L81-M81)</f>
        <v>234000</v>
      </c>
      <c r="O81" s="24"/>
      <c r="P81" s="24"/>
      <c r="Q81" s="24">
        <f>SUM(O81-P81)</f>
        <v>0</v>
      </c>
      <c r="R81" s="20">
        <f>SUM(E81,H81,K81,N81,Q81)</f>
        <v>424790.73</v>
      </c>
      <c r="S81" s="18">
        <f>SUM(D81,G81,J81,M81,P81)</f>
        <v>2377743.27</v>
      </c>
      <c r="T81" s="18">
        <f>SUM(S81/B81)*100</f>
        <v>84.8426199289643</v>
      </c>
    </row>
    <row r="82" spans="1:20" ht="27.75" customHeight="1">
      <c r="A82" s="17" t="s">
        <v>22</v>
      </c>
      <c r="B82" s="18">
        <f>SUM(C82,F82,I82,L82,O82)</f>
        <v>4636438</v>
      </c>
      <c r="C82" s="19">
        <v>1337170</v>
      </c>
      <c r="D82" s="19">
        <v>1337170</v>
      </c>
      <c r="E82" s="19">
        <f>SUM(C82-D82)</f>
        <v>0</v>
      </c>
      <c r="F82" s="20">
        <v>886268</v>
      </c>
      <c r="G82" s="20">
        <v>762942.28</v>
      </c>
      <c r="H82" s="20">
        <f>SUM(F82-G82)</f>
        <v>123325.71999999997</v>
      </c>
      <c r="I82" s="21">
        <v>854000</v>
      </c>
      <c r="J82" s="21">
        <v>764000</v>
      </c>
      <c r="K82" s="21">
        <f>SUM(I82-J82)</f>
        <v>90000</v>
      </c>
      <c r="L82" s="25">
        <v>1559000</v>
      </c>
      <c r="M82" s="25">
        <v>1076500</v>
      </c>
      <c r="N82" s="23">
        <f>SUM(L82-M82)</f>
        <v>482500</v>
      </c>
      <c r="O82" s="24"/>
      <c r="P82" s="24"/>
      <c r="Q82" s="24">
        <f>SUM(O82-P82)</f>
        <v>0</v>
      </c>
      <c r="R82" s="20">
        <f>SUM(E82,H82,K82,N82,Q82)</f>
        <v>695825.72</v>
      </c>
      <c r="S82" s="18">
        <f>SUM(D82,G82,J82,M82,P82)</f>
        <v>3940612.2800000003</v>
      </c>
      <c r="T82" s="18">
        <f>SUM(S82/B82)*100</f>
        <v>84.99223498728982</v>
      </c>
    </row>
    <row r="83" spans="1:20" ht="27.75" customHeight="1">
      <c r="A83" s="17" t="s">
        <v>92</v>
      </c>
      <c r="B83" s="18">
        <f>SUM(C83,F83,I83,L83,O83)</f>
        <v>3306009</v>
      </c>
      <c r="C83" s="19">
        <v>1204650</v>
      </c>
      <c r="D83" s="19">
        <v>1204650</v>
      </c>
      <c r="E83" s="19">
        <f>SUM(C83-D83)</f>
        <v>0</v>
      </c>
      <c r="F83" s="20">
        <v>764459</v>
      </c>
      <c r="G83" s="20">
        <v>559133.46</v>
      </c>
      <c r="H83" s="20">
        <f>SUM(F83-G83)</f>
        <v>205325.54000000004</v>
      </c>
      <c r="I83" s="21">
        <v>36900</v>
      </c>
      <c r="J83" s="21">
        <v>36900</v>
      </c>
      <c r="K83" s="21">
        <f>SUM(I83-J83)</f>
        <v>0</v>
      </c>
      <c r="L83" s="25">
        <v>1300000</v>
      </c>
      <c r="M83" s="25">
        <v>1010000</v>
      </c>
      <c r="N83" s="23">
        <f>SUM(L83-M83)</f>
        <v>290000</v>
      </c>
      <c r="O83" s="24"/>
      <c r="P83" s="24"/>
      <c r="Q83" s="24">
        <f>SUM(O83-P83)</f>
        <v>0</v>
      </c>
      <c r="R83" s="20">
        <f>SUM(E83,H83,K83,N83,Q83)</f>
        <v>495325.54000000004</v>
      </c>
      <c r="S83" s="18">
        <f>SUM(D83,G83,J83,M83,P83)</f>
        <v>2810683.46</v>
      </c>
      <c r="T83" s="18">
        <f>SUM(S83/B83)*100</f>
        <v>85.01741707297228</v>
      </c>
    </row>
    <row r="84" spans="1:20" ht="27.75" customHeight="1">
      <c r="A84" s="17" t="s">
        <v>39</v>
      </c>
      <c r="B84" s="18">
        <f>SUM(C84,F84,I84,L84,O84)</f>
        <v>3352238</v>
      </c>
      <c r="C84" s="19">
        <v>1374780</v>
      </c>
      <c r="D84" s="19">
        <v>1374780</v>
      </c>
      <c r="E84" s="19">
        <f>SUM(C84-D84)</f>
        <v>0</v>
      </c>
      <c r="F84" s="20">
        <v>828258</v>
      </c>
      <c r="G84" s="20">
        <v>716010.08</v>
      </c>
      <c r="H84" s="20">
        <f>SUM(F84-G84)</f>
        <v>112247.92000000004</v>
      </c>
      <c r="I84" s="21">
        <v>195200</v>
      </c>
      <c r="J84" s="21">
        <v>195200</v>
      </c>
      <c r="K84" s="21">
        <f>SUM(I84-J84)</f>
        <v>0</v>
      </c>
      <c r="L84" s="25">
        <v>954000</v>
      </c>
      <c r="M84" s="25">
        <v>578000</v>
      </c>
      <c r="N84" s="23">
        <f>SUM(L84-M84)</f>
        <v>376000</v>
      </c>
      <c r="O84" s="24"/>
      <c r="P84" s="24"/>
      <c r="Q84" s="24">
        <f>SUM(O84-P84)</f>
        <v>0</v>
      </c>
      <c r="R84" s="20">
        <f>SUM(E84,H84,K84,N84,Q84)</f>
        <v>488247.92000000004</v>
      </c>
      <c r="S84" s="18">
        <f>SUM(D84,G84,J84,M84,P84)</f>
        <v>2863990.08</v>
      </c>
      <c r="T84" s="18">
        <f>SUM(S84/B84)*100</f>
        <v>85.4351654029338</v>
      </c>
    </row>
    <row r="85" spans="1:20" ht="27.75" customHeight="1">
      <c r="A85" s="17" t="s">
        <v>91</v>
      </c>
      <c r="B85" s="18">
        <f>SUM(C85,F85,I85,L85,O85)</f>
        <v>3061992</v>
      </c>
      <c r="C85" s="19">
        <v>1347030</v>
      </c>
      <c r="D85" s="19">
        <v>1344960</v>
      </c>
      <c r="E85" s="19">
        <f>SUM(C85-D85)</f>
        <v>2070</v>
      </c>
      <c r="F85" s="20">
        <v>796962</v>
      </c>
      <c r="G85" s="20">
        <v>717481.29</v>
      </c>
      <c r="H85" s="20">
        <f>SUM(F85-G85)</f>
        <v>79480.70999999996</v>
      </c>
      <c r="I85" s="21"/>
      <c r="J85" s="21"/>
      <c r="K85" s="21">
        <f>SUM(I85-J85)</f>
        <v>0</v>
      </c>
      <c r="L85" s="25">
        <v>918000</v>
      </c>
      <c r="M85" s="25">
        <v>554000</v>
      </c>
      <c r="N85" s="23">
        <f>SUM(L85-M85)</f>
        <v>364000</v>
      </c>
      <c r="O85" s="24"/>
      <c r="P85" s="24"/>
      <c r="Q85" s="24">
        <f>SUM(O85-P85)</f>
        <v>0</v>
      </c>
      <c r="R85" s="20">
        <f>SUM(E85,H85,K85,N85,Q85)</f>
        <v>445550.70999999996</v>
      </c>
      <c r="S85" s="18">
        <f>SUM(D85,G85,J85,M85,P85)</f>
        <v>2616441.29</v>
      </c>
      <c r="T85" s="18">
        <f>SUM(S85/B85)*100</f>
        <v>85.44899170213378</v>
      </c>
    </row>
    <row r="86" spans="1:20" ht="27.75" customHeight="1">
      <c r="A86" s="17" t="s">
        <v>72</v>
      </c>
      <c r="B86" s="18">
        <f>SUM(C86,F86,I86,L86,O86)</f>
        <v>4019645</v>
      </c>
      <c r="C86" s="19">
        <v>1639420</v>
      </c>
      <c r="D86" s="19">
        <v>1614675</v>
      </c>
      <c r="E86" s="19">
        <f>SUM(C86-D86)</f>
        <v>24745</v>
      </c>
      <c r="F86" s="20">
        <v>982225</v>
      </c>
      <c r="G86" s="20">
        <v>886274.28</v>
      </c>
      <c r="H86" s="20">
        <f>SUM(F86-G86)</f>
        <v>95950.71999999997</v>
      </c>
      <c r="I86" s="21"/>
      <c r="J86" s="21"/>
      <c r="K86" s="21">
        <f>SUM(I86-J86)</f>
        <v>0</v>
      </c>
      <c r="L86" s="25">
        <v>1398000</v>
      </c>
      <c r="M86" s="25">
        <v>939000</v>
      </c>
      <c r="N86" s="23">
        <f>SUM(L86-M86)</f>
        <v>459000</v>
      </c>
      <c r="O86" s="24"/>
      <c r="P86" s="24"/>
      <c r="Q86" s="24">
        <f>SUM(O86-P86)</f>
        <v>0</v>
      </c>
      <c r="R86" s="20">
        <f>SUM(E86,H86,K86,N86,Q86)</f>
        <v>579695.72</v>
      </c>
      <c r="S86" s="18">
        <f>SUM(D86,G86,J86,M86,P86)</f>
        <v>3439949.2800000003</v>
      </c>
      <c r="T86" s="18">
        <f>SUM(S86/B86)*100</f>
        <v>85.5784349115407</v>
      </c>
    </row>
    <row r="87" spans="1:20" ht="27.75" customHeight="1">
      <c r="A87" s="17" t="s">
        <v>85</v>
      </c>
      <c r="B87" s="18">
        <f>SUM(C87,F87,I87,L87,O87)</f>
        <v>3882963</v>
      </c>
      <c r="C87" s="19">
        <v>1262670</v>
      </c>
      <c r="D87" s="19">
        <v>1262670</v>
      </c>
      <c r="E87" s="19">
        <f>SUM(C87-D87)</f>
        <v>0</v>
      </c>
      <c r="F87" s="20">
        <v>963293</v>
      </c>
      <c r="G87" s="20">
        <v>819188.07</v>
      </c>
      <c r="H87" s="20">
        <f>SUM(F87-G87)</f>
        <v>144104.93000000005</v>
      </c>
      <c r="I87" s="21"/>
      <c r="J87" s="21"/>
      <c r="K87" s="21">
        <f>SUM(I87-J87)</f>
        <v>0</v>
      </c>
      <c r="L87" s="25">
        <v>1657000</v>
      </c>
      <c r="M87" s="25">
        <v>1246000</v>
      </c>
      <c r="N87" s="23">
        <f>SUM(L87-M87)</f>
        <v>411000</v>
      </c>
      <c r="O87" s="24"/>
      <c r="P87" s="24"/>
      <c r="Q87" s="24">
        <f>SUM(O87-P87)</f>
        <v>0</v>
      </c>
      <c r="R87" s="20">
        <f>SUM(E87,H87,K87,N87,Q87)</f>
        <v>555104.93</v>
      </c>
      <c r="S87" s="18">
        <f>SUM(D87,G87,J87,M87,P87)</f>
        <v>3327858.07</v>
      </c>
      <c r="T87" s="18">
        <f>SUM(S87/B87)*100</f>
        <v>85.70408911957182</v>
      </c>
    </row>
    <row r="88" spans="1:20" ht="27.75" customHeight="1">
      <c r="A88" s="17" t="s">
        <v>55</v>
      </c>
      <c r="B88" s="18">
        <f>SUM(C88,F88,I88,L88,O88)</f>
        <v>3631229</v>
      </c>
      <c r="C88" s="19">
        <v>1229010</v>
      </c>
      <c r="D88" s="19">
        <v>1229010</v>
      </c>
      <c r="E88" s="19">
        <f>SUM(C88-D88)</f>
        <v>0</v>
      </c>
      <c r="F88" s="20">
        <v>715219</v>
      </c>
      <c r="G88" s="20">
        <v>585986.14</v>
      </c>
      <c r="H88" s="20">
        <f>SUM(F88-G88)</f>
        <v>129232.85999999999</v>
      </c>
      <c r="I88" s="21">
        <v>441000</v>
      </c>
      <c r="J88" s="21">
        <v>439000</v>
      </c>
      <c r="K88" s="21">
        <f>SUM(I88-J88)</f>
        <v>2000</v>
      </c>
      <c r="L88" s="25">
        <v>1246000</v>
      </c>
      <c r="M88" s="25">
        <v>861000</v>
      </c>
      <c r="N88" s="23">
        <f>SUM(L88-M88)</f>
        <v>385000</v>
      </c>
      <c r="O88" s="24"/>
      <c r="P88" s="24"/>
      <c r="Q88" s="24">
        <f>SUM(O88-P88)</f>
        <v>0</v>
      </c>
      <c r="R88" s="20">
        <f>SUM(E88,H88,K88,N88,Q88)</f>
        <v>516232.86</v>
      </c>
      <c r="S88" s="18">
        <f>SUM(D88,G88,J88,M88,P88)</f>
        <v>3114996.14</v>
      </c>
      <c r="T88" s="18">
        <f>SUM(S88/B88)*100</f>
        <v>85.78352232811535</v>
      </c>
    </row>
    <row r="89" spans="1:20" ht="27.75" customHeight="1">
      <c r="A89" s="17" t="s">
        <v>112</v>
      </c>
      <c r="B89" s="18">
        <f>SUM(C89,F89,I89,L89,O89)</f>
        <v>2956556</v>
      </c>
      <c r="C89" s="19">
        <v>1067580</v>
      </c>
      <c r="D89" s="19">
        <v>1067580</v>
      </c>
      <c r="E89" s="19">
        <f>SUM(C89-D89)</f>
        <v>0</v>
      </c>
      <c r="F89" s="20">
        <v>700976</v>
      </c>
      <c r="G89" s="20">
        <v>584273.79</v>
      </c>
      <c r="H89" s="20">
        <f>SUM(F89-G89)</f>
        <v>116702.20999999996</v>
      </c>
      <c r="I89" s="21"/>
      <c r="J89" s="21"/>
      <c r="K89" s="21">
        <f>SUM(I89-J89)</f>
        <v>0</v>
      </c>
      <c r="L89" s="25">
        <v>1188000</v>
      </c>
      <c r="M89" s="25">
        <v>888000</v>
      </c>
      <c r="N89" s="23">
        <f>SUM(L89-M89)</f>
        <v>300000</v>
      </c>
      <c r="O89" s="24"/>
      <c r="P89" s="24"/>
      <c r="Q89" s="24">
        <f>SUM(O89-P89)</f>
        <v>0</v>
      </c>
      <c r="R89" s="20">
        <f>SUM(E89,H89,K89,N89,Q89)</f>
        <v>416702.20999999996</v>
      </c>
      <c r="S89" s="18">
        <f>SUM(D89,G89,J89,M89,P89)</f>
        <v>2539853.79</v>
      </c>
      <c r="T89" s="18">
        <f>SUM(S89/B89)*100</f>
        <v>85.90582387074691</v>
      </c>
    </row>
    <row r="90" spans="1:20" ht="27.75" customHeight="1">
      <c r="A90" s="17" t="s">
        <v>115</v>
      </c>
      <c r="B90" s="18">
        <f>SUM(C90,F90,I90,L90,O90)</f>
        <v>6298008</v>
      </c>
      <c r="C90" s="19">
        <v>1654347</v>
      </c>
      <c r="D90" s="19">
        <v>1654347</v>
      </c>
      <c r="E90" s="19">
        <f>SUM(C90-D90)</f>
        <v>0</v>
      </c>
      <c r="F90" s="20">
        <v>4072361</v>
      </c>
      <c r="G90" s="20">
        <v>3208218.2</v>
      </c>
      <c r="H90" s="20">
        <f>SUM(F90-G90)</f>
        <v>864142.7999999998</v>
      </c>
      <c r="I90" s="21">
        <v>235300</v>
      </c>
      <c r="J90" s="21">
        <v>235300</v>
      </c>
      <c r="K90" s="21">
        <f>SUM(I90-J90)</f>
        <v>0</v>
      </c>
      <c r="L90" s="25">
        <v>336000</v>
      </c>
      <c r="M90" s="25">
        <v>336000</v>
      </c>
      <c r="N90" s="23">
        <f>SUM(L90-M90)</f>
        <v>0</v>
      </c>
      <c r="O90" s="24"/>
      <c r="P90" s="24"/>
      <c r="Q90" s="24">
        <f>SUM(O90-P90)</f>
        <v>0</v>
      </c>
      <c r="R90" s="20">
        <f>SUM(E90,H90,K90,N90,Q90)</f>
        <v>864142.7999999998</v>
      </c>
      <c r="S90" s="18">
        <f>SUM(D90,G90,J90,M90,P90)</f>
        <v>5433865.2</v>
      </c>
      <c r="T90" s="18">
        <f>SUM(S90/B90)*100</f>
        <v>86.2791092040531</v>
      </c>
    </row>
    <row r="91" spans="1:20" ht="27.75" customHeight="1">
      <c r="A91" s="17" t="s">
        <v>101</v>
      </c>
      <c r="B91" s="18">
        <f>SUM(C91,F91,I91,L91,O91)</f>
        <v>3445426</v>
      </c>
      <c r="C91" s="19">
        <v>1421220</v>
      </c>
      <c r="D91" s="19">
        <v>1343348.71</v>
      </c>
      <c r="E91" s="19">
        <f>SUM(C91-D91)</f>
        <v>77871.29000000004</v>
      </c>
      <c r="F91" s="20">
        <v>748206</v>
      </c>
      <c r="G91" s="20">
        <v>658889.04</v>
      </c>
      <c r="H91" s="20">
        <f>SUM(F91-G91)</f>
        <v>89316.95999999996</v>
      </c>
      <c r="I91" s="21"/>
      <c r="J91" s="21"/>
      <c r="K91" s="21">
        <f>SUM(I91-J91)</f>
        <v>0</v>
      </c>
      <c r="L91" s="25">
        <v>1276000</v>
      </c>
      <c r="M91" s="25">
        <v>972000</v>
      </c>
      <c r="N91" s="23">
        <f>SUM(L91-M91)</f>
        <v>304000</v>
      </c>
      <c r="O91" s="24"/>
      <c r="P91" s="24"/>
      <c r="Q91" s="24">
        <f>SUM(O91-P91)</f>
        <v>0</v>
      </c>
      <c r="R91" s="20">
        <f>SUM(E91,H91,K91,N91,Q91)</f>
        <v>471188.25</v>
      </c>
      <c r="S91" s="18">
        <f>SUM(D91,G91,J91,M91,P91)</f>
        <v>2974237.75</v>
      </c>
      <c r="T91" s="18">
        <f>SUM(S91/B91)*100</f>
        <v>86.32423827996887</v>
      </c>
    </row>
    <row r="92" spans="1:20" ht="27.75" customHeight="1">
      <c r="A92" s="17" t="s">
        <v>45</v>
      </c>
      <c r="B92" s="18">
        <f>SUM(C92,F92,I92,L92,O92)</f>
        <v>3503766</v>
      </c>
      <c r="C92" s="19">
        <v>1558440</v>
      </c>
      <c r="D92" s="19">
        <v>1558440</v>
      </c>
      <c r="E92" s="19">
        <f>SUM(C92-D92)</f>
        <v>0</v>
      </c>
      <c r="F92" s="20">
        <v>743326</v>
      </c>
      <c r="G92" s="20">
        <v>549094.32</v>
      </c>
      <c r="H92" s="20">
        <f>SUM(F92-G92)</f>
        <v>194231.68000000005</v>
      </c>
      <c r="I92" s="21"/>
      <c r="J92" s="21"/>
      <c r="K92" s="21">
        <f>SUM(I92-J92)</f>
        <v>0</v>
      </c>
      <c r="L92" s="25">
        <v>1202000</v>
      </c>
      <c r="M92" s="25">
        <v>918000</v>
      </c>
      <c r="N92" s="23">
        <f>SUM(L92-M92)</f>
        <v>284000</v>
      </c>
      <c r="O92" s="24"/>
      <c r="P92" s="24"/>
      <c r="Q92" s="24">
        <f>SUM(O92-P92)</f>
        <v>0</v>
      </c>
      <c r="R92" s="20">
        <f>SUM(E92,H92,K92,N92,Q92)</f>
        <v>478231.68000000005</v>
      </c>
      <c r="S92" s="18">
        <f>SUM(D92,G92,J92,M92,P92)</f>
        <v>3025534.32</v>
      </c>
      <c r="T92" s="18">
        <f>SUM(S92/B92)*100</f>
        <v>86.35092411993266</v>
      </c>
    </row>
    <row r="93" spans="1:20" ht="27.75" customHeight="1">
      <c r="A93" s="17" t="s">
        <v>58</v>
      </c>
      <c r="B93" s="18">
        <f>SUM(C93,F93,I93,L93,O93)</f>
        <v>3042205</v>
      </c>
      <c r="C93" s="19">
        <v>1135560</v>
      </c>
      <c r="D93" s="19">
        <v>1134720</v>
      </c>
      <c r="E93" s="19">
        <f>SUM(C93-D93)</f>
        <v>840</v>
      </c>
      <c r="F93" s="20">
        <v>850645</v>
      </c>
      <c r="G93" s="20">
        <v>708930.58</v>
      </c>
      <c r="H93" s="20">
        <f>SUM(F93-G93)</f>
        <v>141714.42000000004</v>
      </c>
      <c r="I93" s="21"/>
      <c r="J93" s="21"/>
      <c r="K93" s="21">
        <f>SUM(I93-J93)</f>
        <v>0</v>
      </c>
      <c r="L93" s="25">
        <v>1056000</v>
      </c>
      <c r="M93" s="25">
        <v>808600</v>
      </c>
      <c r="N93" s="23">
        <f>SUM(L93-M93)</f>
        <v>247400</v>
      </c>
      <c r="O93" s="24"/>
      <c r="P93" s="24"/>
      <c r="Q93" s="24">
        <f>SUM(O93-P93)</f>
        <v>0</v>
      </c>
      <c r="R93" s="20">
        <f>SUM(E93,H93,K93,N93,Q93)</f>
        <v>389954.42000000004</v>
      </c>
      <c r="S93" s="18">
        <f>SUM(D93,G93,J93,M93,P93)</f>
        <v>2652250.58</v>
      </c>
      <c r="T93" s="18">
        <f>SUM(S93/B93)*100</f>
        <v>87.18184934940282</v>
      </c>
    </row>
    <row r="94" spans="1:20" ht="27.75" customHeight="1">
      <c r="A94" s="17" t="s">
        <v>103</v>
      </c>
      <c r="B94" s="18">
        <f>SUM(C94,F94,I94,L94,O94)</f>
        <v>3988182</v>
      </c>
      <c r="C94" s="19">
        <v>1398030</v>
      </c>
      <c r="D94" s="19">
        <v>1398030</v>
      </c>
      <c r="E94" s="19">
        <f>SUM(C94-D94)</f>
        <v>0</v>
      </c>
      <c r="F94" s="20">
        <v>897152</v>
      </c>
      <c r="G94" s="20">
        <v>747512.72</v>
      </c>
      <c r="H94" s="20">
        <f>SUM(F94-G94)</f>
        <v>149639.28000000003</v>
      </c>
      <c r="I94" s="21"/>
      <c r="J94" s="21"/>
      <c r="K94" s="21">
        <f>SUM(I94-J94)</f>
        <v>0</v>
      </c>
      <c r="L94" s="25">
        <v>1693000</v>
      </c>
      <c r="M94" s="25">
        <v>1333000</v>
      </c>
      <c r="N94" s="23">
        <f>SUM(L94-M94)</f>
        <v>360000</v>
      </c>
      <c r="O94" s="24"/>
      <c r="P94" s="24"/>
      <c r="Q94" s="24">
        <f>SUM(O94-P94)</f>
        <v>0</v>
      </c>
      <c r="R94" s="20">
        <f>SUM(E94,H94,K94,N94,Q94)</f>
        <v>509639.28</v>
      </c>
      <c r="S94" s="18">
        <f>SUM(D94,G94,J94,M94,P94)</f>
        <v>3478542.7199999997</v>
      </c>
      <c r="T94" s="18">
        <f>SUM(S94/B94)*100</f>
        <v>87.22126322218995</v>
      </c>
    </row>
    <row r="95" spans="1:20" ht="27.75" customHeight="1">
      <c r="A95" s="17" t="s">
        <v>99</v>
      </c>
      <c r="B95" s="18">
        <f>SUM(C95,F95,I95,L95,O95)</f>
        <v>2948655</v>
      </c>
      <c r="C95" s="19">
        <v>1091370</v>
      </c>
      <c r="D95" s="19">
        <v>1091370</v>
      </c>
      <c r="E95" s="19">
        <f>SUM(C95-D95)</f>
        <v>0</v>
      </c>
      <c r="F95" s="20">
        <v>781285</v>
      </c>
      <c r="G95" s="20">
        <v>725534.91</v>
      </c>
      <c r="H95" s="20">
        <f>SUM(F95-G95)</f>
        <v>55750.08999999997</v>
      </c>
      <c r="I95" s="21"/>
      <c r="J95" s="21"/>
      <c r="K95" s="21">
        <f>SUM(I95-J95)</f>
        <v>0</v>
      </c>
      <c r="L95" s="25">
        <v>1076000</v>
      </c>
      <c r="M95" s="25">
        <v>763000</v>
      </c>
      <c r="N95" s="23">
        <f>SUM(L95-M95)</f>
        <v>313000</v>
      </c>
      <c r="O95" s="24"/>
      <c r="P95" s="24"/>
      <c r="Q95" s="24">
        <f>SUM(O95-P95)</f>
        <v>0</v>
      </c>
      <c r="R95" s="20">
        <f>SUM(E95,H95,K95,N95,Q95)</f>
        <v>368750.08999999997</v>
      </c>
      <c r="S95" s="18">
        <f>SUM(D95,G95,J95,M95,P95)</f>
        <v>2579904.91</v>
      </c>
      <c r="T95" s="18">
        <f>SUM(S95/B95)*100</f>
        <v>87.49429519560614</v>
      </c>
    </row>
    <row r="96" spans="1:20" ht="27.75" customHeight="1">
      <c r="A96" s="17" t="s">
        <v>56</v>
      </c>
      <c r="B96" s="18">
        <f>SUM(C96,F96,I96,L96,O96)</f>
        <v>2742225</v>
      </c>
      <c r="C96" s="19">
        <v>814920</v>
      </c>
      <c r="D96" s="19">
        <v>814920</v>
      </c>
      <c r="E96" s="19">
        <f>SUM(C96-D96)</f>
        <v>0</v>
      </c>
      <c r="F96" s="20">
        <v>1419905</v>
      </c>
      <c r="G96" s="20">
        <v>1084448.07</v>
      </c>
      <c r="H96" s="20">
        <f>SUM(F96-G96)</f>
        <v>335456.92999999993</v>
      </c>
      <c r="I96" s="21">
        <v>399400</v>
      </c>
      <c r="J96" s="21">
        <v>399400</v>
      </c>
      <c r="K96" s="21">
        <f>SUM(I96-J96)</f>
        <v>0</v>
      </c>
      <c r="L96" s="25">
        <v>108000</v>
      </c>
      <c r="M96" s="25">
        <v>108000</v>
      </c>
      <c r="N96" s="23">
        <f>SUM(L96-M96)</f>
        <v>0</v>
      </c>
      <c r="O96" s="24"/>
      <c r="P96" s="24"/>
      <c r="Q96" s="24">
        <f>SUM(O96-P96)</f>
        <v>0</v>
      </c>
      <c r="R96" s="20">
        <f>SUM(E96,H96,K96,N96,Q96)</f>
        <v>335456.92999999993</v>
      </c>
      <c r="S96" s="18">
        <f>SUM(D96,G96,J96,M96,P96)</f>
        <v>2406768.0700000003</v>
      </c>
      <c r="T96" s="18">
        <f>SUM(S96/B96)*100</f>
        <v>87.76698009827787</v>
      </c>
    </row>
    <row r="97" spans="1:20" ht="27.75" customHeight="1">
      <c r="A97" s="17" t="s">
        <v>114</v>
      </c>
      <c r="B97" s="18">
        <f>SUM(C97,F97,I97,L97,O97)</f>
        <v>3308317</v>
      </c>
      <c r="C97" s="19">
        <v>1363650</v>
      </c>
      <c r="D97" s="19">
        <v>1363650</v>
      </c>
      <c r="E97" s="19">
        <f>SUM(C97-D97)</f>
        <v>0</v>
      </c>
      <c r="F97" s="20">
        <v>868667</v>
      </c>
      <c r="G97" s="20">
        <v>814327.94</v>
      </c>
      <c r="H97" s="20">
        <f>SUM(F97-G97)</f>
        <v>54339.060000000056</v>
      </c>
      <c r="I97" s="21"/>
      <c r="J97" s="21"/>
      <c r="K97" s="21">
        <f>SUM(I97-J97)</f>
        <v>0</v>
      </c>
      <c r="L97" s="25">
        <v>1076000</v>
      </c>
      <c r="M97" s="25">
        <v>738000</v>
      </c>
      <c r="N97" s="23">
        <f>SUM(L97-M97)</f>
        <v>338000</v>
      </c>
      <c r="O97" s="24"/>
      <c r="P97" s="24"/>
      <c r="Q97" s="24">
        <f>SUM(O97-P97)</f>
        <v>0</v>
      </c>
      <c r="R97" s="20">
        <f>SUM(E97,H97,K97,N97,Q97)</f>
        <v>392339.06000000006</v>
      </c>
      <c r="S97" s="18">
        <f>SUM(D97,G97,J97,M97,P97)</f>
        <v>2915977.94</v>
      </c>
      <c r="T97" s="18">
        <f>SUM(S97/B97)*100</f>
        <v>88.14082628720283</v>
      </c>
    </row>
    <row r="98" spans="1:20" ht="27.75" customHeight="1">
      <c r="A98" s="17" t="s">
        <v>105</v>
      </c>
      <c r="B98" s="18">
        <f>SUM(C98,F98,I98,L98,O98)</f>
        <v>4159878</v>
      </c>
      <c r="C98" s="19">
        <v>1544400</v>
      </c>
      <c r="D98" s="19">
        <v>1544400</v>
      </c>
      <c r="E98" s="19">
        <f>SUM(C98-D98)</f>
        <v>0</v>
      </c>
      <c r="F98" s="20">
        <v>860478</v>
      </c>
      <c r="G98" s="20">
        <v>757305.08</v>
      </c>
      <c r="H98" s="20">
        <f>SUM(F98-G98)</f>
        <v>103172.92000000004</v>
      </c>
      <c r="I98" s="21"/>
      <c r="J98" s="21"/>
      <c r="K98" s="21">
        <f>SUM(I98-J98)</f>
        <v>0</v>
      </c>
      <c r="L98" s="25">
        <v>1755000</v>
      </c>
      <c r="M98" s="25">
        <v>1365000</v>
      </c>
      <c r="N98" s="23">
        <f>SUM(L98-M98)</f>
        <v>390000</v>
      </c>
      <c r="O98" s="24"/>
      <c r="P98" s="24"/>
      <c r="Q98" s="24">
        <f>SUM(O98-P98)</f>
        <v>0</v>
      </c>
      <c r="R98" s="20">
        <f>SUM(E98,H98,K98,N98,Q98)</f>
        <v>493172.92000000004</v>
      </c>
      <c r="S98" s="18">
        <f>SUM(D98,G98,J98,M98,P98)</f>
        <v>3666705.08</v>
      </c>
      <c r="T98" s="18">
        <f>SUM(S98/B98)*100</f>
        <v>88.14453404643116</v>
      </c>
    </row>
    <row r="99" spans="1:20" ht="27.75" customHeight="1">
      <c r="A99" s="56" t="s">
        <v>113</v>
      </c>
      <c r="B99" s="18">
        <f>SUM(C99,F99,I99,L99,O99)</f>
        <v>5141210</v>
      </c>
      <c r="C99" s="19">
        <v>2479140</v>
      </c>
      <c r="D99" s="19">
        <v>2348180</v>
      </c>
      <c r="E99" s="19">
        <f>SUM(C99-D99)</f>
        <v>130960</v>
      </c>
      <c r="F99" s="20">
        <v>1582070</v>
      </c>
      <c r="G99" s="20">
        <v>1103794.34</v>
      </c>
      <c r="H99" s="20">
        <f>SUM(F99-G99)</f>
        <v>478275.6599999999</v>
      </c>
      <c r="I99" s="21"/>
      <c r="J99" s="21"/>
      <c r="K99" s="21">
        <f>SUM(I99-J99)</f>
        <v>0</v>
      </c>
      <c r="L99" s="25">
        <v>1080000</v>
      </c>
      <c r="M99" s="25">
        <v>1080000</v>
      </c>
      <c r="N99" s="23">
        <f>SUM(L99-M99)</f>
        <v>0</v>
      </c>
      <c r="O99" s="24"/>
      <c r="P99" s="24"/>
      <c r="Q99" s="24">
        <f>SUM(O99-P99)</f>
        <v>0</v>
      </c>
      <c r="R99" s="20">
        <f>SUM(E99,H99,K99,N99,Q99)</f>
        <v>609235.6599999999</v>
      </c>
      <c r="S99" s="18">
        <f>SUM(D99,G99,J99,M99,P99)</f>
        <v>4531974.34</v>
      </c>
      <c r="T99" s="18">
        <f>SUM(S99/B99)*100</f>
        <v>88.1499557497165</v>
      </c>
    </row>
    <row r="100" spans="1:20" ht="27.75" customHeight="1">
      <c r="A100" s="17" t="s">
        <v>80</v>
      </c>
      <c r="B100" s="18">
        <f>SUM(C100,F100,I100,L100,O100)</f>
        <v>3858588</v>
      </c>
      <c r="C100" s="19">
        <v>1402200</v>
      </c>
      <c r="D100" s="19">
        <v>1278284</v>
      </c>
      <c r="E100" s="19">
        <f>SUM(C100-D100)</f>
        <v>123916</v>
      </c>
      <c r="F100" s="20">
        <v>1035388</v>
      </c>
      <c r="G100" s="20">
        <v>970960.33</v>
      </c>
      <c r="H100" s="20">
        <f>SUM(F100-G100)</f>
        <v>64427.67000000004</v>
      </c>
      <c r="I100" s="21"/>
      <c r="J100" s="21"/>
      <c r="K100" s="21">
        <f>SUM(I100-J100)</f>
        <v>0</v>
      </c>
      <c r="L100" s="25">
        <v>1421000</v>
      </c>
      <c r="M100" s="25">
        <v>1156000</v>
      </c>
      <c r="N100" s="23">
        <f>SUM(L100-M100)</f>
        <v>265000</v>
      </c>
      <c r="O100" s="24"/>
      <c r="P100" s="24"/>
      <c r="Q100" s="24">
        <f>SUM(O100-P100)</f>
        <v>0</v>
      </c>
      <c r="R100" s="20">
        <f>SUM(E100,H100,K100,N100,Q100)</f>
        <v>453343.67000000004</v>
      </c>
      <c r="S100" s="18">
        <f>SUM(D100,G100,J100,M100,P100)</f>
        <v>3405244.33</v>
      </c>
      <c r="T100" s="18">
        <f>SUM(S100/B100)*100</f>
        <v>88.25104753345006</v>
      </c>
    </row>
    <row r="101" spans="1:20" ht="27.75" customHeight="1">
      <c r="A101" s="17" t="s">
        <v>110</v>
      </c>
      <c r="B101" s="18">
        <f>SUM(C101,F101,I101,L101,O101)</f>
        <v>4007097</v>
      </c>
      <c r="C101" s="19">
        <v>1819170</v>
      </c>
      <c r="D101" s="19">
        <v>1819170</v>
      </c>
      <c r="E101" s="19">
        <f>SUM(C101-D101)</f>
        <v>0</v>
      </c>
      <c r="F101" s="20">
        <v>1001927</v>
      </c>
      <c r="G101" s="20">
        <v>800461.73</v>
      </c>
      <c r="H101" s="20">
        <f>SUM(F101-G101)</f>
        <v>201465.27000000002</v>
      </c>
      <c r="I101" s="21"/>
      <c r="J101" s="21"/>
      <c r="K101" s="21">
        <f>SUM(I101-J101)</f>
        <v>0</v>
      </c>
      <c r="L101" s="25">
        <v>1186000</v>
      </c>
      <c r="M101" s="25">
        <v>941000</v>
      </c>
      <c r="N101" s="23">
        <f>SUM(L101-M101)</f>
        <v>245000</v>
      </c>
      <c r="O101" s="24"/>
      <c r="P101" s="24"/>
      <c r="Q101" s="24">
        <f>SUM(O101-P101)</f>
        <v>0</v>
      </c>
      <c r="R101" s="20">
        <f>SUM(E101,H101,K101,N101,Q101)</f>
        <v>446465.27</v>
      </c>
      <c r="S101" s="18">
        <f>SUM(D101,G101,J101,M101,P101)</f>
        <v>3560631.73</v>
      </c>
      <c r="T101" s="18">
        <f>SUM(S101/B101)*100</f>
        <v>88.85813670095833</v>
      </c>
    </row>
    <row r="102" spans="1:20" ht="27.75" customHeight="1">
      <c r="A102" s="17" t="s">
        <v>120</v>
      </c>
      <c r="B102" s="18">
        <f>SUM(C102,F102,I102,L102,O102)</f>
        <v>2732190</v>
      </c>
      <c r="C102" s="19">
        <v>1057620</v>
      </c>
      <c r="D102" s="19">
        <v>1057620</v>
      </c>
      <c r="E102" s="19">
        <f>SUM(C102-D102)</f>
        <v>0</v>
      </c>
      <c r="F102" s="20">
        <v>720570</v>
      </c>
      <c r="G102" s="20">
        <v>532154.68</v>
      </c>
      <c r="H102" s="20">
        <f>SUM(F102-G102)</f>
        <v>188415.31999999995</v>
      </c>
      <c r="I102" s="21"/>
      <c r="J102" s="21"/>
      <c r="K102" s="21">
        <f>SUM(I102-J102)</f>
        <v>0</v>
      </c>
      <c r="L102" s="25">
        <v>954000</v>
      </c>
      <c r="M102" s="25">
        <v>854000</v>
      </c>
      <c r="N102" s="23">
        <f>SUM(L102-M102)</f>
        <v>100000</v>
      </c>
      <c r="O102" s="24"/>
      <c r="P102" s="24"/>
      <c r="Q102" s="24">
        <f>SUM(O102-P102)</f>
        <v>0</v>
      </c>
      <c r="R102" s="20">
        <f>SUM(E102,H102,K102,N102,Q102)</f>
        <v>288415.31999999995</v>
      </c>
      <c r="S102" s="18">
        <f>SUM(D102,G102,J102,M102,P102)</f>
        <v>2443774.68</v>
      </c>
      <c r="T102" s="18">
        <f>SUM(S102/B102)*100</f>
        <v>89.44380442062962</v>
      </c>
    </row>
    <row r="103" spans="1:20" ht="27.75" customHeight="1">
      <c r="A103" s="17" t="s">
        <v>108</v>
      </c>
      <c r="B103" s="18">
        <f>SUM(C103,F103,I103,L103,O103)</f>
        <v>3763933.5</v>
      </c>
      <c r="C103" s="19">
        <v>1766060</v>
      </c>
      <c r="D103" s="19">
        <v>1766060</v>
      </c>
      <c r="E103" s="19">
        <f>SUM(C103-D103)</f>
        <v>0</v>
      </c>
      <c r="F103" s="20">
        <v>1937873.5</v>
      </c>
      <c r="G103" s="20">
        <v>1547349.15</v>
      </c>
      <c r="H103" s="20">
        <f>SUM(F103-G103)</f>
        <v>390524.3500000001</v>
      </c>
      <c r="I103" s="21"/>
      <c r="J103" s="21"/>
      <c r="K103" s="21">
        <f>SUM(I103-J103)</f>
        <v>0</v>
      </c>
      <c r="L103" s="25">
        <v>60000</v>
      </c>
      <c r="M103" s="25">
        <v>60000</v>
      </c>
      <c r="N103" s="23">
        <f>SUM(L103-M103)</f>
        <v>0</v>
      </c>
      <c r="O103" s="24"/>
      <c r="P103" s="24"/>
      <c r="Q103" s="24">
        <f>SUM(O103-P103)</f>
        <v>0</v>
      </c>
      <c r="R103" s="20">
        <f>SUM(E103,H103,K103,N103,Q103)</f>
        <v>390524.3500000001</v>
      </c>
      <c r="S103" s="18">
        <f>SUM(D103,G103,J103,M103,P103)</f>
        <v>3373409.15</v>
      </c>
      <c r="T103" s="18">
        <f>SUM(S103/B103)*100</f>
        <v>89.62456828740464</v>
      </c>
    </row>
    <row r="104" spans="1:20" ht="27.75" customHeight="1">
      <c r="A104" s="17" t="s">
        <v>64</v>
      </c>
      <c r="B104" s="18">
        <f>SUM(C104,F104,I104,L104,O104)</f>
        <v>3577060</v>
      </c>
      <c r="C104" s="19">
        <v>1640280</v>
      </c>
      <c r="D104" s="19">
        <v>1604280</v>
      </c>
      <c r="E104" s="19">
        <f>SUM(C104-D104)</f>
        <v>36000</v>
      </c>
      <c r="F104" s="20">
        <v>798780</v>
      </c>
      <c r="G104" s="20">
        <v>712872.01</v>
      </c>
      <c r="H104" s="20">
        <f>SUM(F104-G104)</f>
        <v>85907.98999999999</v>
      </c>
      <c r="I104" s="21"/>
      <c r="J104" s="21"/>
      <c r="K104" s="21">
        <f>SUM(I104-J104)</f>
        <v>0</v>
      </c>
      <c r="L104" s="25">
        <v>1138000</v>
      </c>
      <c r="M104" s="25">
        <v>894000</v>
      </c>
      <c r="N104" s="23">
        <f>SUM(L104-M104)</f>
        <v>244000</v>
      </c>
      <c r="O104" s="24"/>
      <c r="P104" s="24"/>
      <c r="Q104" s="24">
        <f>SUM(O104-P104)</f>
        <v>0</v>
      </c>
      <c r="R104" s="20">
        <f>SUM(E104,H104,K104,N104,Q104)</f>
        <v>365907.99</v>
      </c>
      <c r="S104" s="18">
        <f>SUM(D104,G104,J104,M104,P104)</f>
        <v>3211152.01</v>
      </c>
      <c r="T104" s="18">
        <f>SUM(S104/B104)*100</f>
        <v>89.7707058310456</v>
      </c>
    </row>
    <row r="105" spans="1:20" ht="27.75" customHeight="1">
      <c r="A105" s="17" t="s">
        <v>67</v>
      </c>
      <c r="B105" s="18">
        <f>SUM(C105,F105,I105,L105,O105)</f>
        <v>2639610</v>
      </c>
      <c r="C105" s="19">
        <v>922420</v>
      </c>
      <c r="D105" s="19">
        <v>922420</v>
      </c>
      <c r="E105" s="19">
        <f>SUM(C105-D105)</f>
        <v>0</v>
      </c>
      <c r="F105" s="20">
        <v>887190</v>
      </c>
      <c r="G105" s="20">
        <v>698686.14</v>
      </c>
      <c r="H105" s="20">
        <f>SUM(F105-G105)</f>
        <v>188503.86</v>
      </c>
      <c r="I105" s="21"/>
      <c r="J105" s="21"/>
      <c r="K105" s="21">
        <f>SUM(I105-J105)</f>
        <v>0</v>
      </c>
      <c r="L105" s="25">
        <v>830000</v>
      </c>
      <c r="M105" s="25">
        <v>750000</v>
      </c>
      <c r="N105" s="23">
        <f>SUM(L105-M105)</f>
        <v>80000</v>
      </c>
      <c r="O105" s="24"/>
      <c r="P105" s="24"/>
      <c r="Q105" s="24">
        <f>SUM(O105-P105)</f>
        <v>0</v>
      </c>
      <c r="R105" s="20">
        <f>SUM(E105,H105,K105,N105,Q105)</f>
        <v>268503.86</v>
      </c>
      <c r="S105" s="18">
        <f>SUM(D105,G105,J105,M105,P105)</f>
        <v>2371106.14</v>
      </c>
      <c r="T105" s="18">
        <f>SUM(S105/B105)*100</f>
        <v>89.82789654532299</v>
      </c>
    </row>
    <row r="106" spans="1:20" ht="27.75" customHeight="1">
      <c r="A106" s="17" t="s">
        <v>118</v>
      </c>
      <c r="B106" s="18">
        <f>SUM(C106,F106,I106,L106,O106)</f>
        <v>4962610</v>
      </c>
      <c r="C106" s="19">
        <v>1131298</v>
      </c>
      <c r="D106" s="19">
        <v>1131298</v>
      </c>
      <c r="E106" s="19">
        <f>SUM(C106-D106)</f>
        <v>0</v>
      </c>
      <c r="F106" s="20">
        <v>2608912</v>
      </c>
      <c r="G106" s="20">
        <v>2128637.9</v>
      </c>
      <c r="H106" s="20">
        <f>SUM(F106-G106)</f>
        <v>480274.1000000001</v>
      </c>
      <c r="I106" s="21">
        <v>886400</v>
      </c>
      <c r="J106" s="21">
        <v>886000</v>
      </c>
      <c r="K106" s="21">
        <f>SUM(I106-J106)</f>
        <v>400</v>
      </c>
      <c r="L106" s="25">
        <v>336000</v>
      </c>
      <c r="M106" s="25">
        <v>336000</v>
      </c>
      <c r="N106" s="23">
        <f>SUM(L106-M106)</f>
        <v>0</v>
      </c>
      <c r="O106" s="24"/>
      <c r="P106" s="24"/>
      <c r="Q106" s="24">
        <f>SUM(O106-P106)</f>
        <v>0</v>
      </c>
      <c r="R106" s="20">
        <f>SUM(E106,H106,K106,N106,Q106)</f>
        <v>480674.1000000001</v>
      </c>
      <c r="S106" s="18">
        <f>SUM(D106,G106,J106,M106,P106)</f>
        <v>4481935.9</v>
      </c>
      <c r="T106" s="18">
        <f>SUM(S106/B106)*100</f>
        <v>90.31408674064656</v>
      </c>
    </row>
    <row r="107" spans="1:20" ht="27.75" customHeight="1">
      <c r="A107" s="56" t="s">
        <v>41</v>
      </c>
      <c r="B107" s="18">
        <f>SUM(C107,F107,I107,L107,O107)</f>
        <v>4212268</v>
      </c>
      <c r="C107" s="19">
        <v>1132998</v>
      </c>
      <c r="D107" s="19">
        <v>1132998</v>
      </c>
      <c r="E107" s="19">
        <f>SUM(C107-D107)</f>
        <v>0</v>
      </c>
      <c r="F107" s="20">
        <v>1786870</v>
      </c>
      <c r="G107" s="20">
        <v>1400756.74</v>
      </c>
      <c r="H107" s="20">
        <f>SUM(F107-G107)</f>
        <v>386113.26</v>
      </c>
      <c r="I107" s="21">
        <v>1124400</v>
      </c>
      <c r="J107" s="21">
        <v>1121000</v>
      </c>
      <c r="K107" s="21">
        <f>SUM(I107-J107)</f>
        <v>3400</v>
      </c>
      <c r="L107" s="25">
        <v>168000</v>
      </c>
      <c r="M107" s="25">
        <v>168000</v>
      </c>
      <c r="N107" s="23">
        <f>SUM(L107-M107)</f>
        <v>0</v>
      </c>
      <c r="O107" s="24"/>
      <c r="P107" s="24"/>
      <c r="Q107" s="24">
        <f>SUM(O107-P107)</f>
        <v>0</v>
      </c>
      <c r="R107" s="20">
        <f>SUM(E107,H107,K107,N107,Q107)</f>
        <v>389513.26</v>
      </c>
      <c r="S107" s="18">
        <f>SUM(D107,G107,J107,M107,P107)</f>
        <v>3822754.74</v>
      </c>
      <c r="T107" s="18">
        <f>SUM(S107/B107)*100</f>
        <v>90.75288514406017</v>
      </c>
    </row>
    <row r="108" spans="1:20" ht="27.75" customHeight="1">
      <c r="A108" s="17" t="s">
        <v>38</v>
      </c>
      <c r="B108" s="18">
        <f>SUM(C108,F108,I108,L108,O108)</f>
        <v>4628644</v>
      </c>
      <c r="C108" s="19">
        <v>1780740</v>
      </c>
      <c r="D108" s="19">
        <v>1780740</v>
      </c>
      <c r="E108" s="19">
        <f>SUM(C108-D108)</f>
        <v>0</v>
      </c>
      <c r="F108" s="20">
        <v>783304</v>
      </c>
      <c r="G108" s="20">
        <v>730166.47</v>
      </c>
      <c r="H108" s="20">
        <f>SUM(F108-G108)</f>
        <v>53137.53000000003</v>
      </c>
      <c r="I108" s="21">
        <v>55600</v>
      </c>
      <c r="J108" s="21">
        <v>55000</v>
      </c>
      <c r="K108" s="21">
        <f>SUM(I108-J108)</f>
        <v>600</v>
      </c>
      <c r="L108" s="25">
        <v>2009000</v>
      </c>
      <c r="M108" s="25">
        <v>1653700</v>
      </c>
      <c r="N108" s="23">
        <f>SUM(L108-M108)</f>
        <v>355300</v>
      </c>
      <c r="O108" s="24"/>
      <c r="P108" s="24"/>
      <c r="Q108" s="24">
        <f>SUM(O108-P108)</f>
        <v>0</v>
      </c>
      <c r="R108" s="20">
        <f>SUM(E108,H108,K108,N108,Q108)</f>
        <v>409037.53</v>
      </c>
      <c r="S108" s="18">
        <f>SUM(D108,G108,J108,M108,P108)</f>
        <v>4219606.47</v>
      </c>
      <c r="T108" s="18">
        <f>SUM(S108/B108)*100</f>
        <v>91.16290797045528</v>
      </c>
    </row>
    <row r="109" spans="1:20" ht="27.75" customHeight="1">
      <c r="A109" s="17" t="s">
        <v>100</v>
      </c>
      <c r="B109" s="18">
        <f>SUM(C109,F109,I109,L109,O109)</f>
        <v>3689901</v>
      </c>
      <c r="C109" s="19">
        <v>1491125</v>
      </c>
      <c r="D109" s="19">
        <v>1491125</v>
      </c>
      <c r="E109" s="19">
        <f>SUM(C109-D109)</f>
        <v>0</v>
      </c>
      <c r="F109" s="20">
        <v>878476</v>
      </c>
      <c r="G109" s="20">
        <v>829555.18</v>
      </c>
      <c r="H109" s="20">
        <f>SUM(F109-G109)</f>
        <v>48920.81999999995</v>
      </c>
      <c r="I109" s="21">
        <v>204300</v>
      </c>
      <c r="J109" s="21">
        <v>204300</v>
      </c>
      <c r="K109" s="21">
        <f>SUM(I109-J109)</f>
        <v>0</v>
      </c>
      <c r="L109" s="25">
        <v>1116000</v>
      </c>
      <c r="M109" s="25">
        <v>840000</v>
      </c>
      <c r="N109" s="23">
        <f>SUM(L109-M109)</f>
        <v>276000</v>
      </c>
      <c r="O109" s="24"/>
      <c r="P109" s="24"/>
      <c r="Q109" s="24">
        <f>SUM(O109-P109)</f>
        <v>0</v>
      </c>
      <c r="R109" s="20">
        <f>SUM(E109,H109,K109,N109,Q109)</f>
        <v>324920.81999999995</v>
      </c>
      <c r="S109" s="18">
        <f>SUM(D109,G109,J109,M109,P109)</f>
        <v>3364980.18</v>
      </c>
      <c r="T109" s="18">
        <f>SUM(S109/B109)*100</f>
        <v>91.19432147366557</v>
      </c>
    </row>
    <row r="110" spans="1:20" ht="27.75" customHeight="1">
      <c r="A110" s="17" t="s">
        <v>107</v>
      </c>
      <c r="B110" s="18">
        <f>SUM(C110,F110,I110,L110,O110)</f>
        <v>3423203</v>
      </c>
      <c r="C110" s="19">
        <v>1693815</v>
      </c>
      <c r="D110" s="19">
        <v>1690890</v>
      </c>
      <c r="E110" s="19">
        <f>SUM(C110-D110)</f>
        <v>2925</v>
      </c>
      <c r="F110" s="20">
        <v>789388</v>
      </c>
      <c r="G110" s="20">
        <v>649999.2</v>
      </c>
      <c r="H110" s="20">
        <f>SUM(F110-G110)</f>
        <v>139388.80000000005</v>
      </c>
      <c r="I110" s="21"/>
      <c r="J110" s="21"/>
      <c r="K110" s="21">
        <f>SUM(I110-J110)</f>
        <v>0</v>
      </c>
      <c r="L110" s="25">
        <v>940000</v>
      </c>
      <c r="M110" s="25">
        <v>783000</v>
      </c>
      <c r="N110" s="23">
        <f>SUM(L110-M110)</f>
        <v>157000</v>
      </c>
      <c r="O110" s="24"/>
      <c r="P110" s="24"/>
      <c r="Q110" s="24">
        <f>SUM(O110-P110)</f>
        <v>0</v>
      </c>
      <c r="R110" s="20">
        <f>SUM(E110,H110,K110,N110,Q110)</f>
        <v>299313.80000000005</v>
      </c>
      <c r="S110" s="18">
        <f>SUM(D110,G110,J110,M110,P110)</f>
        <v>3123889.2</v>
      </c>
      <c r="T110" s="18">
        <f>SUM(S110/B110)*100</f>
        <v>91.2563233906958</v>
      </c>
    </row>
    <row r="111" spans="1:20" ht="27.75" customHeight="1">
      <c r="A111" s="17" t="s">
        <v>83</v>
      </c>
      <c r="B111" s="18">
        <f>SUM(C111,F111,I111,L111,O111)</f>
        <v>3411621</v>
      </c>
      <c r="C111" s="19">
        <v>1189980</v>
      </c>
      <c r="D111" s="19">
        <v>1140976</v>
      </c>
      <c r="E111" s="19">
        <f>SUM(C111-D111)</f>
        <v>49004</v>
      </c>
      <c r="F111" s="20">
        <v>925141</v>
      </c>
      <c r="G111" s="20">
        <v>741503.63</v>
      </c>
      <c r="H111" s="20">
        <f>SUM(F111-G111)</f>
        <v>183637.37</v>
      </c>
      <c r="I111" s="21">
        <v>18500</v>
      </c>
      <c r="J111" s="21">
        <v>18500</v>
      </c>
      <c r="K111" s="21">
        <f>SUM(I111-J111)</f>
        <v>0</v>
      </c>
      <c r="L111" s="25">
        <v>1278000</v>
      </c>
      <c r="M111" s="25">
        <v>1224000</v>
      </c>
      <c r="N111" s="23">
        <f>SUM(L111-M111)</f>
        <v>54000</v>
      </c>
      <c r="O111" s="24"/>
      <c r="P111" s="24"/>
      <c r="Q111" s="24">
        <f>SUM(O111-P111)</f>
        <v>0</v>
      </c>
      <c r="R111" s="20">
        <f>SUM(E111,H111,K111,N111,Q111)</f>
        <v>286641.37</v>
      </c>
      <c r="S111" s="18">
        <f>SUM(D111,G111,J111,M111,P111)</f>
        <v>3124979.63</v>
      </c>
      <c r="T111" s="18">
        <f>SUM(S111/B111)*100</f>
        <v>91.59808870915029</v>
      </c>
    </row>
    <row r="112" spans="1:20" ht="27.75" customHeight="1">
      <c r="A112" s="17" t="s">
        <v>109</v>
      </c>
      <c r="B112" s="18">
        <f>SUM(C112,F112,I112,L112,O112)</f>
        <v>3530183</v>
      </c>
      <c r="C112" s="19">
        <v>1690710</v>
      </c>
      <c r="D112" s="19">
        <v>1690710</v>
      </c>
      <c r="E112" s="19">
        <f>SUM(C112-D112)</f>
        <v>0</v>
      </c>
      <c r="F112" s="20">
        <v>759473</v>
      </c>
      <c r="G112" s="20">
        <v>679775.3</v>
      </c>
      <c r="H112" s="20">
        <f>SUM(F112-G112)</f>
        <v>79697.69999999995</v>
      </c>
      <c r="I112" s="21"/>
      <c r="J112" s="21"/>
      <c r="K112" s="21">
        <f>SUM(I112-J112)</f>
        <v>0</v>
      </c>
      <c r="L112" s="25">
        <v>1080000</v>
      </c>
      <c r="M112" s="25">
        <v>865000</v>
      </c>
      <c r="N112" s="23">
        <f>SUM(L112-M112)</f>
        <v>215000</v>
      </c>
      <c r="O112" s="24"/>
      <c r="P112" s="24"/>
      <c r="Q112" s="24">
        <f>SUM(O112-P112)</f>
        <v>0</v>
      </c>
      <c r="R112" s="20">
        <f>SUM(E112,H112,K112,N112,Q112)</f>
        <v>294697.69999999995</v>
      </c>
      <c r="S112" s="18">
        <f>SUM(D112,G112,J112,M112,P112)</f>
        <v>3235485.3</v>
      </c>
      <c r="T112" s="18">
        <f>SUM(S112/B112)*100</f>
        <v>91.65205599823013</v>
      </c>
    </row>
    <row r="113" spans="1:20" ht="27.75" customHeight="1">
      <c r="A113" s="17" t="s">
        <v>119</v>
      </c>
      <c r="B113" s="18">
        <f>SUM(C113,F113,I113,L113,O113)</f>
        <v>3359391</v>
      </c>
      <c r="C113" s="19">
        <v>1923900</v>
      </c>
      <c r="D113" s="19">
        <v>1923900</v>
      </c>
      <c r="E113" s="19">
        <f>SUM(C113-D113)</f>
        <v>0</v>
      </c>
      <c r="F113" s="20">
        <v>1170491</v>
      </c>
      <c r="G113" s="20">
        <v>903553.63</v>
      </c>
      <c r="H113" s="20">
        <f>SUM(F113-G113)</f>
        <v>266937.37</v>
      </c>
      <c r="I113" s="21">
        <v>85000</v>
      </c>
      <c r="J113" s="21">
        <v>85000</v>
      </c>
      <c r="K113" s="21">
        <f>SUM(I113-J113)</f>
        <v>0</v>
      </c>
      <c r="L113" s="25">
        <v>180000</v>
      </c>
      <c r="M113" s="25">
        <v>180000</v>
      </c>
      <c r="N113" s="23">
        <f>SUM(L113-M113)</f>
        <v>0</v>
      </c>
      <c r="O113" s="24"/>
      <c r="P113" s="24"/>
      <c r="Q113" s="24">
        <f>SUM(O113-P113)</f>
        <v>0</v>
      </c>
      <c r="R113" s="20">
        <f>SUM(E113,H113,K113,N113,Q113)</f>
        <v>266937.37</v>
      </c>
      <c r="S113" s="18">
        <f>SUM(D113,G113,J113,M113,P113)</f>
        <v>3092453.63</v>
      </c>
      <c r="T113" s="18">
        <f>SUM(S113/B113)*100</f>
        <v>92.05399520329726</v>
      </c>
    </row>
    <row r="114" spans="1:20" ht="27.75" customHeight="1">
      <c r="A114" s="17" t="s">
        <v>124</v>
      </c>
      <c r="B114" s="18">
        <f>SUM(C114,F114,I114,L114,O114)</f>
        <v>3012732</v>
      </c>
      <c r="C114" s="19">
        <v>644668</v>
      </c>
      <c r="D114" s="19">
        <v>644668</v>
      </c>
      <c r="E114" s="19">
        <f>SUM(C114-D114)</f>
        <v>0</v>
      </c>
      <c r="F114" s="20">
        <v>1523064</v>
      </c>
      <c r="G114" s="20">
        <v>1310869.79</v>
      </c>
      <c r="H114" s="20">
        <f>SUM(F114-G114)</f>
        <v>212194.20999999996</v>
      </c>
      <c r="I114" s="21">
        <v>545000</v>
      </c>
      <c r="J114" s="21">
        <v>545000</v>
      </c>
      <c r="K114" s="21">
        <f>SUM(I114-J114)</f>
        <v>0</v>
      </c>
      <c r="L114" s="25">
        <v>300000</v>
      </c>
      <c r="M114" s="25">
        <v>300000</v>
      </c>
      <c r="N114" s="23">
        <f>SUM(L114-M114)</f>
        <v>0</v>
      </c>
      <c r="O114" s="24"/>
      <c r="P114" s="24"/>
      <c r="Q114" s="24">
        <f>SUM(O114-P114)</f>
        <v>0</v>
      </c>
      <c r="R114" s="20">
        <f>SUM(E114,H114,K114,N114,Q114)</f>
        <v>212194.20999999996</v>
      </c>
      <c r="S114" s="18">
        <f>SUM(D114,G114,J114,M114,P114)</f>
        <v>2800537.79</v>
      </c>
      <c r="T114" s="18">
        <f>SUM(S114/B114)*100</f>
        <v>92.95675121451228</v>
      </c>
    </row>
    <row r="115" spans="1:20" ht="27.75" customHeight="1">
      <c r="A115" s="17" t="s">
        <v>116</v>
      </c>
      <c r="B115" s="18">
        <f>SUM(C115,F115,I115,L115,O115)</f>
        <v>3571373</v>
      </c>
      <c r="C115" s="19">
        <v>1284677</v>
      </c>
      <c r="D115" s="19">
        <v>1284677</v>
      </c>
      <c r="E115" s="19">
        <f>SUM(C115-D115)</f>
        <v>0</v>
      </c>
      <c r="F115" s="20">
        <v>1896696</v>
      </c>
      <c r="G115" s="20">
        <v>1653743.72</v>
      </c>
      <c r="H115" s="20">
        <f>SUM(F115-G115)</f>
        <v>242952.28000000003</v>
      </c>
      <c r="I115" s="21">
        <v>90000</v>
      </c>
      <c r="J115" s="21">
        <v>90000</v>
      </c>
      <c r="K115" s="21">
        <f>SUM(I115-J115)</f>
        <v>0</v>
      </c>
      <c r="L115" s="25">
        <v>300000</v>
      </c>
      <c r="M115" s="25">
        <v>300000</v>
      </c>
      <c r="N115" s="23">
        <f>SUM(L115-M115)</f>
        <v>0</v>
      </c>
      <c r="O115" s="24"/>
      <c r="P115" s="24"/>
      <c r="Q115" s="24">
        <f>SUM(O115-P115)</f>
        <v>0</v>
      </c>
      <c r="R115" s="20">
        <f>SUM(E115,H115,K115,N115,Q115)</f>
        <v>242952.28000000003</v>
      </c>
      <c r="S115" s="18">
        <f>SUM(D115,G115,J115,M115,P115)</f>
        <v>3328420.7199999997</v>
      </c>
      <c r="T115" s="18">
        <f>SUM(S115/B115)*100</f>
        <v>93.1972303089036</v>
      </c>
    </row>
    <row r="116" spans="1:20" ht="27.75" customHeight="1">
      <c r="A116" s="56" t="s">
        <v>128</v>
      </c>
      <c r="B116" s="18">
        <f>SUM(C116,F116,I116,L116,O116)</f>
        <v>7657075</v>
      </c>
      <c r="C116" s="19">
        <v>1411587</v>
      </c>
      <c r="D116" s="19">
        <v>1411587</v>
      </c>
      <c r="E116" s="19">
        <f>SUM(C116-D116)</f>
        <v>0</v>
      </c>
      <c r="F116" s="20">
        <v>3156988</v>
      </c>
      <c r="G116" s="20">
        <v>3082977.68</v>
      </c>
      <c r="H116" s="20">
        <f>SUM(F116-G116)</f>
        <v>74010.31999999983</v>
      </c>
      <c r="I116" s="21">
        <v>2236500</v>
      </c>
      <c r="J116" s="21">
        <v>1796750</v>
      </c>
      <c r="K116" s="21">
        <f>SUM(I116-J116)</f>
        <v>439750</v>
      </c>
      <c r="L116" s="25">
        <v>852000</v>
      </c>
      <c r="M116" s="25">
        <v>852000</v>
      </c>
      <c r="N116" s="23">
        <f>SUM(L116-M116)</f>
        <v>0</v>
      </c>
      <c r="O116" s="24"/>
      <c r="P116" s="24"/>
      <c r="Q116" s="24">
        <f>SUM(O116-P116)</f>
        <v>0</v>
      </c>
      <c r="R116" s="20">
        <f>SUM(E116,H116,K116,N116,Q116)</f>
        <v>513760.31999999983</v>
      </c>
      <c r="S116" s="18">
        <f>SUM(D116,G116,J116,M116,P116)</f>
        <v>7143314.68</v>
      </c>
      <c r="T116" s="18">
        <f>SUM(S116/B116)*100</f>
        <v>93.29038412187421</v>
      </c>
    </row>
    <row r="117" spans="1:20" ht="27.75" customHeight="1">
      <c r="A117" s="17" t="s">
        <v>121</v>
      </c>
      <c r="B117" s="18">
        <f>SUM(C117,F117,I117,L117,O117)</f>
        <v>3137742.92</v>
      </c>
      <c r="C117" s="19">
        <v>1774820</v>
      </c>
      <c r="D117" s="19">
        <v>1747020</v>
      </c>
      <c r="E117" s="19">
        <f>SUM(C117-D117)</f>
        <v>27800</v>
      </c>
      <c r="F117" s="20">
        <v>1001922.92</v>
      </c>
      <c r="G117" s="20">
        <v>836214.15</v>
      </c>
      <c r="H117" s="20">
        <f>SUM(F117-G117)</f>
        <v>165708.77000000002</v>
      </c>
      <c r="I117" s="21">
        <v>85000</v>
      </c>
      <c r="J117" s="21">
        <v>85000</v>
      </c>
      <c r="K117" s="21">
        <f>SUM(I117-J117)</f>
        <v>0</v>
      </c>
      <c r="L117" s="25">
        <v>276000</v>
      </c>
      <c r="M117" s="25">
        <v>276000</v>
      </c>
      <c r="N117" s="23">
        <f>SUM(L117-M117)</f>
        <v>0</v>
      </c>
      <c r="O117" s="24"/>
      <c r="P117" s="24"/>
      <c r="Q117" s="24">
        <f>SUM(O117-P117)</f>
        <v>0</v>
      </c>
      <c r="R117" s="20">
        <f>SUM(E117,H117,K117,N117,Q117)</f>
        <v>193508.77000000002</v>
      </c>
      <c r="S117" s="18">
        <f>SUM(D117,G117,J117,M117,P117)</f>
        <v>2944234.15</v>
      </c>
      <c r="T117" s="18">
        <f>SUM(S117/B117)*100</f>
        <v>93.83286728920417</v>
      </c>
    </row>
    <row r="118" spans="1:20" ht="27.75" customHeight="1">
      <c r="A118" s="17" t="s">
        <v>123</v>
      </c>
      <c r="B118" s="18">
        <f>SUM(C118,F118,I118,L118,O118)</f>
        <v>9011746</v>
      </c>
      <c r="C118" s="19">
        <v>3175985</v>
      </c>
      <c r="D118" s="19">
        <v>3115464</v>
      </c>
      <c r="E118" s="19">
        <f>SUM(C118-D118)</f>
        <v>60521</v>
      </c>
      <c r="F118" s="20">
        <v>4154161</v>
      </c>
      <c r="G118" s="20">
        <v>3716642.62</v>
      </c>
      <c r="H118" s="20">
        <f>SUM(F118-G118)</f>
        <v>437518.3799999999</v>
      </c>
      <c r="I118" s="21">
        <v>1441600</v>
      </c>
      <c r="J118" s="21">
        <v>1441600</v>
      </c>
      <c r="K118" s="21">
        <f>SUM(I118-J118)</f>
        <v>0</v>
      </c>
      <c r="L118" s="25">
        <v>240000</v>
      </c>
      <c r="M118" s="25">
        <v>240000</v>
      </c>
      <c r="N118" s="23">
        <f>SUM(L118-M118)</f>
        <v>0</v>
      </c>
      <c r="O118" s="24"/>
      <c r="P118" s="24"/>
      <c r="Q118" s="24">
        <f>SUM(O118-P118)</f>
        <v>0</v>
      </c>
      <c r="R118" s="20">
        <f>SUM(E118,H118,K118,N118,Q118)</f>
        <v>498039.3799999999</v>
      </c>
      <c r="S118" s="18">
        <f>SUM(D118,G118,J118,M118,P118)</f>
        <v>8513706.620000001</v>
      </c>
      <c r="T118" s="18">
        <f>SUM(S118/B118)*100</f>
        <v>94.47344188351515</v>
      </c>
    </row>
    <row r="119" spans="1:20" ht="27.75" customHeight="1">
      <c r="A119" s="17" t="s">
        <v>127</v>
      </c>
      <c r="B119" s="18">
        <f>SUM(C119,F119,I119,L119,O119)</f>
        <v>5813638</v>
      </c>
      <c r="C119" s="19">
        <v>792298</v>
      </c>
      <c r="D119" s="19">
        <v>792298</v>
      </c>
      <c r="E119" s="19">
        <f>SUM(C119-D119)</f>
        <v>0</v>
      </c>
      <c r="F119" s="20">
        <v>3269940</v>
      </c>
      <c r="G119" s="20">
        <v>2951183.27</v>
      </c>
      <c r="H119" s="20">
        <f>SUM(F119-G119)</f>
        <v>318756.73</v>
      </c>
      <c r="I119" s="21">
        <v>1583400</v>
      </c>
      <c r="J119" s="21">
        <v>1583400</v>
      </c>
      <c r="K119" s="21">
        <f>SUM(I119-J119)</f>
        <v>0</v>
      </c>
      <c r="L119" s="25">
        <v>168000</v>
      </c>
      <c r="M119" s="25">
        <v>168000</v>
      </c>
      <c r="N119" s="23">
        <f>SUM(L119-M119)</f>
        <v>0</v>
      </c>
      <c r="O119" s="24"/>
      <c r="P119" s="24"/>
      <c r="Q119" s="24">
        <f>SUM(O119-P119)</f>
        <v>0</v>
      </c>
      <c r="R119" s="20">
        <f>SUM(E119,H119,K119,N119,Q119)</f>
        <v>318756.73</v>
      </c>
      <c r="S119" s="18">
        <f>SUM(D119,G119,J119,M119,P119)</f>
        <v>5494881.27</v>
      </c>
      <c r="T119" s="18">
        <f>SUM(S119/B119)*100</f>
        <v>94.51708671919373</v>
      </c>
    </row>
    <row r="120" spans="1:20" ht="27.75" customHeight="1">
      <c r="A120" s="17" t="s">
        <v>93</v>
      </c>
      <c r="B120" s="18">
        <f>SUM(C120,F120,I120,L120,O120)</f>
        <v>4067069</v>
      </c>
      <c r="C120" s="19">
        <v>1077419</v>
      </c>
      <c r="D120" s="19">
        <v>1077419</v>
      </c>
      <c r="E120" s="19">
        <f>SUM(C120-D120)</f>
        <v>0</v>
      </c>
      <c r="F120" s="20">
        <v>1670250</v>
      </c>
      <c r="G120" s="20">
        <v>1480250.87</v>
      </c>
      <c r="H120" s="20">
        <f>SUM(F120-G120)</f>
        <v>189999.1299999999</v>
      </c>
      <c r="I120" s="21">
        <v>1127400</v>
      </c>
      <c r="J120" s="21">
        <v>1127400</v>
      </c>
      <c r="K120" s="21">
        <f>SUM(I120-J120)</f>
        <v>0</v>
      </c>
      <c r="L120" s="25">
        <v>192000</v>
      </c>
      <c r="M120" s="25">
        <v>192000</v>
      </c>
      <c r="N120" s="23">
        <f>SUM(L120-M120)</f>
        <v>0</v>
      </c>
      <c r="O120" s="24"/>
      <c r="P120" s="24"/>
      <c r="Q120" s="24">
        <f>SUM(O120-P120)</f>
        <v>0</v>
      </c>
      <c r="R120" s="20">
        <f>SUM(E120,H120,K120,N120,Q120)</f>
        <v>189999.1299999999</v>
      </c>
      <c r="S120" s="18">
        <f>SUM(D120,G120,J120,M120,P120)</f>
        <v>3877069.87</v>
      </c>
      <c r="T120" s="18">
        <f>SUM(S120/B120)*100</f>
        <v>95.32835243267326</v>
      </c>
    </row>
    <row r="121" spans="1:20" ht="27.75" customHeight="1">
      <c r="A121" s="17" t="s">
        <v>130</v>
      </c>
      <c r="B121" s="18">
        <f>SUM(C121,F121,I121,L121,O121)</f>
        <v>4465326</v>
      </c>
      <c r="C121" s="19">
        <v>1770600</v>
      </c>
      <c r="D121" s="19">
        <v>1770600</v>
      </c>
      <c r="E121" s="19">
        <f>SUM(C121-D121)</f>
        <v>0</v>
      </c>
      <c r="F121" s="20">
        <v>925926</v>
      </c>
      <c r="G121" s="20">
        <v>778338.09</v>
      </c>
      <c r="H121" s="20">
        <f>SUM(F121-G121)</f>
        <v>147587.91000000003</v>
      </c>
      <c r="I121" s="21">
        <v>1384800</v>
      </c>
      <c r="J121" s="21">
        <v>1384800</v>
      </c>
      <c r="K121" s="21">
        <f>SUM(I121-J121)</f>
        <v>0</v>
      </c>
      <c r="L121" s="25">
        <v>384000</v>
      </c>
      <c r="M121" s="25">
        <v>384000</v>
      </c>
      <c r="N121" s="23">
        <f>SUM(L121-M121)</f>
        <v>0</v>
      </c>
      <c r="O121" s="24"/>
      <c r="P121" s="24"/>
      <c r="Q121" s="24">
        <f>SUM(O121-P121)</f>
        <v>0</v>
      </c>
      <c r="R121" s="20">
        <f>SUM(E121,H121,K121,N121,Q121)</f>
        <v>147587.91000000003</v>
      </c>
      <c r="S121" s="18">
        <f>SUM(D121,G121,J121,M121,P121)</f>
        <v>4317738.09</v>
      </c>
      <c r="T121" s="18">
        <f>SUM(S121/B121)*100</f>
        <v>96.69480100669021</v>
      </c>
    </row>
    <row r="122" spans="1:20" ht="27.75" customHeight="1">
      <c r="A122" s="56" t="s">
        <v>132</v>
      </c>
      <c r="B122" s="18">
        <f>SUM(C122,F122,I122,L122,O122)</f>
        <v>187500</v>
      </c>
      <c r="C122" s="19"/>
      <c r="D122" s="19">
        <v>205286</v>
      </c>
      <c r="E122" s="19">
        <f>SUM(C122-D122)</f>
        <v>-205286</v>
      </c>
      <c r="F122" s="20">
        <v>187500</v>
      </c>
      <c r="G122" s="20">
        <v>129101.73</v>
      </c>
      <c r="H122" s="20">
        <f>SUM(F122-G122)</f>
        <v>58398.270000000004</v>
      </c>
      <c r="I122" s="21"/>
      <c r="J122" s="21"/>
      <c r="K122" s="21">
        <f>SUM(I122-J122)</f>
        <v>0</v>
      </c>
      <c r="L122" s="25"/>
      <c r="M122" s="25"/>
      <c r="N122" s="23">
        <f>SUM(L122-M122)</f>
        <v>0</v>
      </c>
      <c r="O122" s="24"/>
      <c r="P122" s="24"/>
      <c r="Q122" s="24">
        <f>SUM(O122-P122)</f>
        <v>0</v>
      </c>
      <c r="R122" s="20">
        <f>SUM(E122,H122,K122,N122,Q122)</f>
        <v>-146887.72999999998</v>
      </c>
      <c r="S122" s="18">
        <f>SUM(D122,G122,J122,M122,P122)</f>
        <v>334387.73</v>
      </c>
      <c r="T122" s="18">
        <f>SUM(S122/B122)*100</f>
        <v>178.34012266666664</v>
      </c>
    </row>
    <row r="123" spans="1:20" ht="27.75" customHeight="1">
      <c r="A123" s="59" t="s">
        <v>131</v>
      </c>
      <c r="B123" s="26">
        <f>SUM(C123,F123,I123,L123,O123)</f>
        <v>299136</v>
      </c>
      <c r="C123" s="27"/>
      <c r="D123" s="27">
        <v>379200</v>
      </c>
      <c r="E123" s="27">
        <f>SUM(C123-D123)</f>
        <v>-379200</v>
      </c>
      <c r="F123" s="28">
        <v>299136</v>
      </c>
      <c r="G123" s="28">
        <v>182220</v>
      </c>
      <c r="H123" s="28">
        <f>SUM(F123-G123)</f>
        <v>116916</v>
      </c>
      <c r="I123" s="29"/>
      <c r="J123" s="29"/>
      <c r="K123" s="29">
        <f>SUM(I123-J123)</f>
        <v>0</v>
      </c>
      <c r="L123" s="25"/>
      <c r="M123" s="25"/>
      <c r="N123" s="30">
        <f>SUM(L123-M123)</f>
        <v>0</v>
      </c>
      <c r="O123" s="31"/>
      <c r="P123" s="31"/>
      <c r="Q123" s="31">
        <f>SUM(O123-P123)</f>
        <v>0</v>
      </c>
      <c r="R123" s="28">
        <f>SUM(E123,H123,K123,N123,Q123)</f>
        <v>-262284</v>
      </c>
      <c r="S123" s="26">
        <f>SUM(D123,G123,J123,M123,P123)</f>
        <v>561420</v>
      </c>
      <c r="T123" s="26">
        <f>SUM(S123/B123)*100</f>
        <v>187.68051989730424</v>
      </c>
    </row>
  </sheetData>
  <sheetProtection/>
  <mergeCells count="13">
    <mergeCell ref="A1:T1"/>
    <mergeCell ref="A2:T2"/>
    <mergeCell ref="A3:T3"/>
    <mergeCell ref="A4:T4"/>
    <mergeCell ref="A5:A6"/>
    <mergeCell ref="B5:B6"/>
    <mergeCell ref="C5:E5"/>
    <mergeCell ref="F5:H5"/>
    <mergeCell ref="I5:K5"/>
    <mergeCell ref="L5:N5"/>
    <mergeCell ref="O5:Q5"/>
    <mergeCell ref="R5:R6"/>
    <mergeCell ref="S5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dcy</cp:lastModifiedBy>
  <dcterms:created xsi:type="dcterms:W3CDTF">2022-02-03T08:58:39Z</dcterms:created>
  <dcterms:modified xsi:type="dcterms:W3CDTF">2022-03-25T12:16:11Z</dcterms:modified>
  <cp:category/>
  <cp:version/>
  <cp:contentType/>
  <cp:contentStatus/>
</cp:coreProperties>
</file>