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tabRatio="759" activeTab="2"/>
  </bookViews>
  <sheets>
    <sheet name="ภูมิภาค  (2)" sheetId="1" r:id="rId1"/>
    <sheet name="บพด." sheetId="2" r:id="rId2"/>
    <sheet name="สถา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<sst xmlns="http://schemas.openxmlformats.org/spreadsheetml/2006/main" count="317" uniqueCount="135">
  <si>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</si>
  <si>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</si>
  <si>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</si>
  <si>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</si>
  <si>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</si>
  <si>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</si>
  <si>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</si>
  <si>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</si>
  <si>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</si>
  <si>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</si>
  <si>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</si>
  <si>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</si>
  <si>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</si>
  <si>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</si>
  <si>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</si>
  <si>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</si>
  <si>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</si>
  <si>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</si>
  <si>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</si>
  <si>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</si>
  <si>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</si>
  <si>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</si>
  <si>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</si>
  <si>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</si>
  <si>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</si>
  <si>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</si>
  <si>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</si>
  <si>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</si>
  <si>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</si>
  <si>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</si>
  <si>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</si>
  <si>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</si>
  <si>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</si>
  <si>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</si>
  <si>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</si>
  <si>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</si>
  <si>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</si>
  <si>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</si>
  <si>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</si>
  <si>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</si>
  <si>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</si>
  <si>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</si>
  <si>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</si>
  <si>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</si>
  <si>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</si>
  <si>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</si>
  <si>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</si>
  <si>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</si>
  <si>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</si>
  <si>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</si>
  <si>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</si>
  <si>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</si>
  <si>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</si>
  <si>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</si>
  <si>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</si>
  <si>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</si>
  <si>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</si>
  <si>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</si>
  <si>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</si>
  <si>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</si>
  <si>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</si>
  <si>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</si>
  <si>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</si>
  <si>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</si>
  <si>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</si>
  <si>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</si>
  <si>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</si>
  <si>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</si>
  <si>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</si>
  <si>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</si>
  <si>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</si>
  <si>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</si>
  <si>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</si>
  <si>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</si>
  <si>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</si>
  <si>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</si>
  <si>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</si>
  <si>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</si>
  <si>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</si>
  <si>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</si>
  <si>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</si>
  <si>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</si>
  <si>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</si>
  <si>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</si>
  <si>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</si>
  <si>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</si>
  <si>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</si>
  <si>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</si>
  <si>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</si>
  <si>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</si>
  <si>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</si>
  <si>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</si>
  <si>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</si>
  <si>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</si>
  <si>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</si>
  <si>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</si>
  <si>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</si>
  <si>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</si>
  <si>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</si>
  <si>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</si>
  <si>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</si>
  <si>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</si>
  <si>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</si>
  <si>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</si>
  <si>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</si>
  <si>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</si>
  <si>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</si>
  <si>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</si>
  <si>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</si>
  <si>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</si>
  <si>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</si>
  <si>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</si>
  <si>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</si>
  <si>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</si>
  <si>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</si>
  <si>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</si>
  <si>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</si>
  <si>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</si>
  <si>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</si>
  <si>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</si>
  <si>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</si>
  <si>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</si>
  <si>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00125  ส.เพาะกล้า จ.พิษณุโลก</t>
  </si>
  <si>
    <t>ประจำปีงบประมาณ 2023 ไปพลางก่อน</t>
  </si>
  <si>
    <t>00000  ดย.</t>
  </si>
  <si>
    <t>00001  กพร.</t>
  </si>
  <si>
    <t xml:space="preserve"> </t>
  </si>
  <si>
    <t>00002  กตส.</t>
  </si>
  <si>
    <t>00003  สลก.</t>
  </si>
  <si>
    <t>00004  กลุ่มการคลัง</t>
  </si>
  <si>
    <t>00011  กคค.</t>
  </si>
  <si>
    <t>00012  กสส.</t>
  </si>
  <si>
    <t>00014  ศบธ.</t>
  </si>
  <si>
    <t>00015  กยผ.</t>
  </si>
  <si>
    <t>ข้อมูล ณ วันที่       29       เดือน    มีนาคม        พ.ศ.   2567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</si>
</sst>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0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14"/>
      <color theme="0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43" fontId="38" fillId="33" borderId="10" xfId="37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43" fontId="38" fillId="33" borderId="12" xfId="37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43" fontId="38" fillId="33" borderId="13" xfId="37" applyFont="1" applyFill="1" applyBorder="1" applyAlignment="1">
      <alignment horizontal="center" vertical="center"/>
    </xf>
    <xf numFmtId="43" fontId="38" fillId="7" borderId="13" xfId="37" applyFont="1" applyFill="1" applyBorder="1" applyAlignment="1">
      <alignment horizontal="center" vertical="center"/>
    </xf>
    <xf numFmtId="43" fontId="38" fillId="6" borderId="13" xfId="37" applyFont="1" applyFill="1" applyBorder="1" applyAlignment="1">
      <alignment horizontal="center" vertical="center"/>
    </xf>
    <xf numFmtId="43" fontId="38" fillId="5" borderId="13" xfId="37" applyFont="1" applyFill="1" applyBorder="1" applyAlignment="1">
      <alignment horizontal="center" vertical="center"/>
    </xf>
    <xf numFmtId="43" fontId="38" fillId="4" borderId="13" xfId="37" applyFont="1" applyFill="1" applyBorder="1" applyAlignment="1">
      <alignment horizontal="center" vertical="center"/>
    </xf>
    <xf numFmtId="43" fontId="38" fillId="3" borderId="13" xfId="37" applyFont="1" applyFill="1" applyBorder="1" applyAlignment="1">
      <alignment horizontal="center" vertical="center"/>
    </xf>
    <xf numFmtId="43" fontId="38" fillId="33" borderId="14" xfId="37" applyFont="1" applyFill="1" applyBorder="1" applyAlignment="1">
      <alignment horizontal="center" vertical="center"/>
    </xf>
    <xf numFmtId="43" fontId="38" fillId="7" borderId="14" xfId="37" applyFont="1" applyFill="1" applyBorder="1" applyAlignment="1">
      <alignment horizontal="center" vertical="center"/>
    </xf>
    <xf numFmtId="43" fontId="38" fillId="6" borderId="14" xfId="37" applyFont="1" applyFill="1" applyBorder="1" applyAlignment="1">
      <alignment horizontal="center" vertical="center"/>
    </xf>
    <xf numFmtId="43" fontId="38" fillId="5" borderId="14" xfId="37" applyFont="1" applyFill="1" applyBorder="1" applyAlignment="1">
      <alignment horizontal="center" vertical="center"/>
    </xf>
    <xf numFmtId="43" fontId="38" fillId="4" borderId="14" xfId="37" applyFont="1" applyFill="1" applyBorder="1" applyAlignment="1">
      <alignment horizontal="center" vertical="center"/>
    </xf>
    <xf numFmtId="43" fontId="38" fillId="3" borderId="14" xfId="37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43" fontId="38" fillId="0" borderId="0" xfId="37" applyFont="1" applyAlignment="1">
      <alignment horizontal="center" vertical="center"/>
    </xf>
    <xf numFmtId="43" fontId="38" fillId="7" borderId="12" xfId="37" applyFont="1" applyFill="1" applyBorder="1" applyAlignment="1">
      <alignment horizontal="center" vertical="center"/>
    </xf>
    <xf numFmtId="43" fontId="38" fillId="6" borderId="12" xfId="37" applyFont="1" applyFill="1" applyBorder="1" applyAlignment="1">
      <alignment horizontal="center" vertical="center"/>
    </xf>
    <xf numFmtId="43" fontId="38" fillId="5" borderId="12" xfId="37" applyFont="1" applyFill="1" applyBorder="1" applyAlignment="1">
      <alignment horizontal="center" vertical="center"/>
    </xf>
    <xf numFmtId="43" fontId="38" fillId="3" borderId="12" xfId="37" applyFont="1" applyFill="1" applyBorder="1" applyAlignment="1">
      <alignment horizontal="center" vertical="center"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3" fontId="38" fillId="0" borderId="0" xfId="0" applyNumberFormat="1" applyFont="1" applyAlignment="1">
      <alignment horizontal="center" vertical="center"/>
    </xf>
    <xf numFmtId="0" fontId="38" fillId="6" borderId="15" xfId="0" applyFont="1" applyFill="1" applyBorder="1" applyAlignment="1">
      <alignment horizontal="center" vertical="center"/>
    </xf>
    <xf numFmtId="0" fontId="38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8" fillId="5" borderId="15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8" fillId="4" borderId="15" xfId="0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8" fillId="3" borderId="15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7" borderId="15" xfId="0" applyFont="1" applyFill="1" applyBorder="1" applyAlignment="1">
      <alignment horizontal="center" vertical="center"/>
    </xf>
    <xf numFmtId="0" fontId="38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%20&#3626;&#3619;&#3640;&#3611;&#3585;&#3634;&#3619;&#3651;&#3594;&#3657;&#3592;&#3656;&#3634;&#3618;&#3591;&#3610;&#3611;&#3619;&#3632;&#3617;&#3634;&#3603;%2022%20&#3617;&#3637;.&#3588;.%2067%20&#3619;&#3634;&#3618;&#3591;&#3634;&#3609;&#3605;&#3633;&#3623;&#3609;&#3637;&#36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 มี.ค. 67 ปะหน้า (2)"/>
      <sheetName val="29 มี.ค. 67 ปะหน้า"/>
      <sheetName val="% เบิก บุคลากร"/>
      <sheetName val="% เบิก ดำเนินงาน"/>
      <sheetName val="% เบิก ลงทุน"/>
      <sheetName val="% เบิก อุดหนุน"/>
      <sheetName val="% เบิก รายจ่ายอื่น"/>
    </sheetNames>
    <sheetDataSet>
      <sheetData sheetId="2">
        <row r="8">
          <cell r="B8">
            <v>183940492.6</v>
          </cell>
          <cell r="C8">
            <v>0</v>
          </cell>
        </row>
        <row r="9">
          <cell r="B9">
            <v>0</v>
          </cell>
          <cell r="C9">
            <v>301080</v>
          </cell>
        </row>
        <row r="10">
          <cell r="B10">
            <v>0</v>
          </cell>
          <cell r="C10">
            <v>388006</v>
          </cell>
        </row>
        <row r="11">
          <cell r="B11">
            <v>0</v>
          </cell>
          <cell r="C11">
            <v>4346213</v>
          </cell>
        </row>
        <row r="12">
          <cell r="B12">
            <v>0</v>
          </cell>
          <cell r="C12">
            <v>119825566.62</v>
          </cell>
        </row>
        <row r="13">
          <cell r="B13">
            <v>0</v>
          </cell>
          <cell r="C13">
            <v>6021189</v>
          </cell>
        </row>
        <row r="14">
          <cell r="B14">
            <v>0</v>
          </cell>
          <cell r="C14">
            <v>6576159</v>
          </cell>
        </row>
        <row r="15">
          <cell r="B15">
            <v>0</v>
          </cell>
          <cell r="C15">
            <v>1710630</v>
          </cell>
        </row>
        <row r="16">
          <cell r="B16">
            <v>0</v>
          </cell>
          <cell r="C16">
            <v>978060</v>
          </cell>
        </row>
        <row r="17">
          <cell r="B17">
            <v>812960</v>
          </cell>
          <cell r="C17">
            <v>609720</v>
          </cell>
        </row>
        <row r="18">
          <cell r="B18">
            <v>3320160</v>
          </cell>
          <cell r="C18">
            <v>2489675</v>
          </cell>
        </row>
        <row r="19">
          <cell r="B19">
            <v>2012200</v>
          </cell>
          <cell r="C19">
            <v>1456780</v>
          </cell>
        </row>
        <row r="20">
          <cell r="B20">
            <v>1755880</v>
          </cell>
          <cell r="C20">
            <v>1210015.84</v>
          </cell>
        </row>
        <row r="21">
          <cell r="B21">
            <v>1691030</v>
          </cell>
          <cell r="C21">
            <v>1280970</v>
          </cell>
        </row>
        <row r="22">
          <cell r="B22">
            <v>1626980</v>
          </cell>
          <cell r="C22">
            <v>1246160</v>
          </cell>
        </row>
        <row r="23">
          <cell r="B23">
            <v>2084360</v>
          </cell>
          <cell r="C23">
            <v>1563270</v>
          </cell>
        </row>
        <row r="24">
          <cell r="B24">
            <v>5002820</v>
          </cell>
          <cell r="C24">
            <v>3536825</v>
          </cell>
        </row>
        <row r="25">
          <cell r="B25">
            <v>1053160</v>
          </cell>
          <cell r="C25">
            <v>756390</v>
          </cell>
        </row>
        <row r="26">
          <cell r="B26">
            <v>1759280</v>
          </cell>
          <cell r="C26">
            <v>1308530</v>
          </cell>
        </row>
        <row r="27">
          <cell r="B27">
            <v>2259760</v>
          </cell>
          <cell r="C27">
            <v>1694820</v>
          </cell>
        </row>
        <row r="28">
          <cell r="B28">
            <v>4119920</v>
          </cell>
          <cell r="C28">
            <v>3068780</v>
          </cell>
        </row>
        <row r="29">
          <cell r="B29">
            <v>1543400</v>
          </cell>
          <cell r="C29">
            <v>1159290</v>
          </cell>
        </row>
        <row r="30">
          <cell r="B30">
            <v>1940480</v>
          </cell>
          <cell r="C30">
            <v>1434750</v>
          </cell>
        </row>
        <row r="31">
          <cell r="B31">
            <v>1562960</v>
          </cell>
          <cell r="C31">
            <v>1164360</v>
          </cell>
        </row>
        <row r="32">
          <cell r="B32">
            <v>1115780</v>
          </cell>
          <cell r="C32">
            <v>843608.83</v>
          </cell>
        </row>
        <row r="33">
          <cell r="B33">
            <v>1972920</v>
          </cell>
          <cell r="C33">
            <v>1481670</v>
          </cell>
        </row>
        <row r="34">
          <cell r="B34">
            <v>3421880</v>
          </cell>
          <cell r="C34">
            <v>2473113.55</v>
          </cell>
        </row>
        <row r="35">
          <cell r="B35">
            <v>1720911</v>
          </cell>
          <cell r="C35">
            <v>1255391</v>
          </cell>
        </row>
        <row r="36">
          <cell r="B36">
            <v>2747880</v>
          </cell>
          <cell r="C36">
            <v>2030170</v>
          </cell>
        </row>
        <row r="37">
          <cell r="B37">
            <v>1959760</v>
          </cell>
          <cell r="C37">
            <v>1469820</v>
          </cell>
        </row>
        <row r="38">
          <cell r="B38">
            <v>1163040</v>
          </cell>
          <cell r="C38">
            <v>872280</v>
          </cell>
        </row>
        <row r="39">
          <cell r="B39">
            <v>2457160</v>
          </cell>
          <cell r="C39">
            <v>1827432.58</v>
          </cell>
        </row>
        <row r="40">
          <cell r="B40">
            <v>1238040</v>
          </cell>
          <cell r="C40">
            <v>921348</v>
          </cell>
        </row>
        <row r="41">
          <cell r="B41">
            <v>1573720</v>
          </cell>
          <cell r="C41">
            <v>1180290</v>
          </cell>
        </row>
        <row r="42">
          <cell r="B42">
            <v>4538920</v>
          </cell>
          <cell r="C42">
            <v>3404190</v>
          </cell>
        </row>
        <row r="43">
          <cell r="B43">
            <v>2425480</v>
          </cell>
          <cell r="C43">
            <v>1819110</v>
          </cell>
        </row>
        <row r="44">
          <cell r="B44">
            <v>2231680</v>
          </cell>
          <cell r="C44">
            <v>1563418</v>
          </cell>
        </row>
        <row r="45">
          <cell r="B45">
            <v>2202000</v>
          </cell>
          <cell r="C45">
            <v>1651500</v>
          </cell>
        </row>
        <row r="46">
          <cell r="B46">
            <v>3575290</v>
          </cell>
          <cell r="C46">
            <v>2678360</v>
          </cell>
        </row>
        <row r="47">
          <cell r="B47">
            <v>2003280</v>
          </cell>
          <cell r="C47">
            <v>1502460</v>
          </cell>
        </row>
        <row r="48">
          <cell r="B48">
            <v>2182560</v>
          </cell>
          <cell r="C48">
            <v>1552397.42</v>
          </cell>
        </row>
        <row r="49">
          <cell r="B49">
            <v>2134480</v>
          </cell>
          <cell r="C49">
            <v>1600860</v>
          </cell>
        </row>
        <row r="50">
          <cell r="B50">
            <v>915130</v>
          </cell>
          <cell r="C50">
            <v>695670</v>
          </cell>
        </row>
        <row r="51">
          <cell r="B51">
            <v>2666360</v>
          </cell>
          <cell r="C51">
            <v>1979520</v>
          </cell>
        </row>
        <row r="52">
          <cell r="B52">
            <v>1870200</v>
          </cell>
          <cell r="C52">
            <v>1388850</v>
          </cell>
        </row>
        <row r="53">
          <cell r="B53">
            <v>2224320</v>
          </cell>
          <cell r="C53">
            <v>1668240</v>
          </cell>
        </row>
        <row r="54">
          <cell r="B54">
            <v>2211920</v>
          </cell>
          <cell r="C54">
            <v>1658940</v>
          </cell>
        </row>
        <row r="55">
          <cell r="B55">
            <v>2024880</v>
          </cell>
          <cell r="C55">
            <v>1511930.34</v>
          </cell>
        </row>
        <row r="56">
          <cell r="B56">
            <v>2264840</v>
          </cell>
          <cell r="C56">
            <v>1698630</v>
          </cell>
        </row>
        <row r="57">
          <cell r="B57">
            <v>2125366</v>
          </cell>
          <cell r="C57">
            <v>1591056</v>
          </cell>
        </row>
        <row r="58">
          <cell r="B58">
            <v>2604080</v>
          </cell>
          <cell r="C58">
            <v>2084210</v>
          </cell>
        </row>
        <row r="59">
          <cell r="B59">
            <v>2426723</v>
          </cell>
          <cell r="C59">
            <v>1780682.56</v>
          </cell>
        </row>
        <row r="60">
          <cell r="B60">
            <v>2807520</v>
          </cell>
          <cell r="C60">
            <v>2105640</v>
          </cell>
        </row>
        <row r="61">
          <cell r="B61">
            <v>1264400</v>
          </cell>
          <cell r="C61">
            <v>948300</v>
          </cell>
        </row>
        <row r="62">
          <cell r="B62">
            <v>1766240</v>
          </cell>
          <cell r="C62">
            <v>1324680</v>
          </cell>
        </row>
        <row r="63">
          <cell r="B63">
            <v>1919920</v>
          </cell>
          <cell r="C63">
            <v>1439940</v>
          </cell>
        </row>
        <row r="64">
          <cell r="B64">
            <v>1930400</v>
          </cell>
          <cell r="C64">
            <v>1454340</v>
          </cell>
        </row>
        <row r="65">
          <cell r="B65">
            <v>1928000</v>
          </cell>
          <cell r="C65">
            <v>1439100</v>
          </cell>
        </row>
        <row r="66">
          <cell r="B66">
            <v>1885400</v>
          </cell>
          <cell r="C66">
            <v>1406190</v>
          </cell>
        </row>
        <row r="67">
          <cell r="B67">
            <v>2048800</v>
          </cell>
          <cell r="C67">
            <v>1536600</v>
          </cell>
        </row>
        <row r="68">
          <cell r="B68">
            <v>2139440</v>
          </cell>
          <cell r="C68">
            <v>1606290</v>
          </cell>
        </row>
        <row r="69">
          <cell r="B69">
            <v>1943720</v>
          </cell>
          <cell r="C69">
            <v>1424363.22</v>
          </cell>
        </row>
        <row r="70">
          <cell r="B70">
            <v>1667520</v>
          </cell>
          <cell r="C70">
            <v>1251780</v>
          </cell>
        </row>
        <row r="71">
          <cell r="B71">
            <v>1965640</v>
          </cell>
          <cell r="C71">
            <v>1474230</v>
          </cell>
        </row>
        <row r="72">
          <cell r="B72">
            <v>1995080</v>
          </cell>
          <cell r="C72">
            <v>1504770</v>
          </cell>
        </row>
        <row r="73">
          <cell r="B73">
            <v>828720</v>
          </cell>
          <cell r="C73">
            <v>543395</v>
          </cell>
        </row>
        <row r="74">
          <cell r="B74">
            <v>1835600</v>
          </cell>
          <cell r="C74">
            <v>1283331.35</v>
          </cell>
        </row>
        <row r="75">
          <cell r="B75">
            <v>1653200</v>
          </cell>
          <cell r="C75">
            <v>1239900</v>
          </cell>
        </row>
        <row r="76">
          <cell r="B76">
            <v>1529360</v>
          </cell>
          <cell r="C76">
            <v>1143360</v>
          </cell>
        </row>
        <row r="77">
          <cell r="B77">
            <v>1657720</v>
          </cell>
          <cell r="C77">
            <v>1243290</v>
          </cell>
        </row>
        <row r="78">
          <cell r="B78">
            <v>1533760</v>
          </cell>
          <cell r="C78">
            <v>1150320</v>
          </cell>
        </row>
        <row r="79">
          <cell r="B79">
            <v>1880320</v>
          </cell>
          <cell r="C79">
            <v>1410240</v>
          </cell>
        </row>
        <row r="80">
          <cell r="B80">
            <v>1779040</v>
          </cell>
          <cell r="C80">
            <v>1334280</v>
          </cell>
        </row>
        <row r="81">
          <cell r="B81">
            <v>1843880</v>
          </cell>
          <cell r="C81">
            <v>1382760</v>
          </cell>
        </row>
        <row r="82">
          <cell r="B82">
            <v>2065280</v>
          </cell>
          <cell r="C82">
            <v>1548960</v>
          </cell>
        </row>
        <row r="83">
          <cell r="B83">
            <v>2199040</v>
          </cell>
          <cell r="C83">
            <v>1649280</v>
          </cell>
        </row>
        <row r="84">
          <cell r="B84">
            <v>2221306.4</v>
          </cell>
          <cell r="C84">
            <v>1732701.2</v>
          </cell>
        </row>
        <row r="85">
          <cell r="B85">
            <v>1835520</v>
          </cell>
          <cell r="C85">
            <v>1376640</v>
          </cell>
        </row>
        <row r="86">
          <cell r="B86">
            <v>1924560</v>
          </cell>
          <cell r="C86">
            <v>1429920</v>
          </cell>
        </row>
        <row r="87">
          <cell r="B87">
            <v>1480560</v>
          </cell>
          <cell r="C87">
            <v>1110420</v>
          </cell>
        </row>
        <row r="88">
          <cell r="B88">
            <v>1875269</v>
          </cell>
          <cell r="C88">
            <v>1378885.06</v>
          </cell>
        </row>
        <row r="89">
          <cell r="B89">
            <v>1318800</v>
          </cell>
          <cell r="C89">
            <v>942540</v>
          </cell>
        </row>
        <row r="90">
          <cell r="B90">
            <v>1686600</v>
          </cell>
          <cell r="C90">
            <v>1238700</v>
          </cell>
        </row>
        <row r="91">
          <cell r="B91">
            <v>1504320</v>
          </cell>
          <cell r="C91">
            <v>1128240</v>
          </cell>
        </row>
        <row r="92">
          <cell r="B92">
            <v>1718000</v>
          </cell>
          <cell r="C92">
            <v>1288500</v>
          </cell>
        </row>
        <row r="93">
          <cell r="B93">
            <v>1482720</v>
          </cell>
          <cell r="C93">
            <v>1112040</v>
          </cell>
        </row>
        <row r="94">
          <cell r="B94">
            <v>1979680</v>
          </cell>
          <cell r="C94">
            <v>1478760</v>
          </cell>
        </row>
        <row r="95">
          <cell r="B95">
            <v>2395125</v>
          </cell>
          <cell r="C95">
            <v>1783205</v>
          </cell>
        </row>
        <row r="96">
          <cell r="B96">
            <v>1678680</v>
          </cell>
          <cell r="C96">
            <v>1259010</v>
          </cell>
        </row>
        <row r="97">
          <cell r="B97">
            <v>2081120</v>
          </cell>
          <cell r="C97">
            <v>1560840</v>
          </cell>
        </row>
        <row r="98">
          <cell r="B98">
            <v>2201120</v>
          </cell>
          <cell r="C98">
            <v>1625654</v>
          </cell>
        </row>
        <row r="99">
          <cell r="B99">
            <v>1902240</v>
          </cell>
          <cell r="C99">
            <v>1567264.64</v>
          </cell>
        </row>
        <row r="100">
          <cell r="B100">
            <v>1506960</v>
          </cell>
          <cell r="C100">
            <v>1101960</v>
          </cell>
        </row>
        <row r="101">
          <cell r="B101">
            <v>1894440</v>
          </cell>
          <cell r="C101">
            <v>1420830</v>
          </cell>
        </row>
        <row r="102">
          <cell r="B102">
            <v>2438720</v>
          </cell>
          <cell r="C102">
            <v>1829040</v>
          </cell>
        </row>
        <row r="103">
          <cell r="B103">
            <v>2055320</v>
          </cell>
          <cell r="C103">
            <v>1541490</v>
          </cell>
        </row>
        <row r="104">
          <cell r="B104">
            <v>2014920</v>
          </cell>
          <cell r="C104">
            <v>1511190</v>
          </cell>
        </row>
        <row r="105">
          <cell r="B105">
            <v>1447680</v>
          </cell>
          <cell r="C105">
            <v>977760</v>
          </cell>
        </row>
        <row r="106">
          <cell r="B106">
            <v>1678400</v>
          </cell>
          <cell r="C106">
            <v>1258800</v>
          </cell>
        </row>
        <row r="107">
          <cell r="B107">
            <v>1555960</v>
          </cell>
          <cell r="C107">
            <v>1166970</v>
          </cell>
        </row>
        <row r="108">
          <cell r="B108">
            <v>1748400</v>
          </cell>
          <cell r="C108">
            <v>1311300</v>
          </cell>
        </row>
        <row r="109">
          <cell r="B109">
            <v>1784640</v>
          </cell>
          <cell r="C109">
            <v>1338480</v>
          </cell>
        </row>
        <row r="110">
          <cell r="B110">
            <v>2773900</v>
          </cell>
          <cell r="C110">
            <v>2080500</v>
          </cell>
        </row>
        <row r="111">
          <cell r="B111">
            <v>1870717</v>
          </cell>
          <cell r="C111">
            <v>1360537</v>
          </cell>
        </row>
        <row r="112">
          <cell r="B112">
            <v>2039400</v>
          </cell>
          <cell r="C112">
            <v>1529550</v>
          </cell>
        </row>
        <row r="113">
          <cell r="B113">
            <v>1961560</v>
          </cell>
          <cell r="C113">
            <v>1471170</v>
          </cell>
        </row>
        <row r="114">
          <cell r="B114">
            <v>2001920</v>
          </cell>
          <cell r="C114">
            <v>1452831.29</v>
          </cell>
        </row>
        <row r="115">
          <cell r="B115">
            <v>2082280</v>
          </cell>
          <cell r="C115">
            <v>1561710</v>
          </cell>
        </row>
        <row r="116">
          <cell r="B116">
            <v>1529120</v>
          </cell>
          <cell r="C116">
            <v>1146840</v>
          </cell>
        </row>
        <row r="117">
          <cell r="B117">
            <v>1683360</v>
          </cell>
          <cell r="C117">
            <v>1257240</v>
          </cell>
        </row>
        <row r="118">
          <cell r="B118">
            <v>2363360</v>
          </cell>
          <cell r="C118">
            <v>1772520</v>
          </cell>
        </row>
        <row r="119">
          <cell r="B119">
            <v>2040040</v>
          </cell>
          <cell r="C119">
            <v>1530030</v>
          </cell>
        </row>
        <row r="120">
          <cell r="B120">
            <v>1467200</v>
          </cell>
          <cell r="C120">
            <v>1100400</v>
          </cell>
        </row>
        <row r="121">
          <cell r="B121">
            <v>2323600</v>
          </cell>
          <cell r="C121">
            <v>1733820</v>
          </cell>
        </row>
        <row r="122">
          <cell r="B122">
            <v>2231200</v>
          </cell>
          <cell r="C122">
            <v>1673400</v>
          </cell>
        </row>
        <row r="123">
          <cell r="B123">
            <v>2059040</v>
          </cell>
          <cell r="C123">
            <v>1538680</v>
          </cell>
        </row>
        <row r="124">
          <cell r="B124">
            <v>108000</v>
          </cell>
          <cell r="C124">
            <v>88977.75</v>
          </cell>
        </row>
      </sheetData>
      <sheetData sheetId="3">
        <row r="8">
          <cell r="B8">
            <v>15489180</v>
          </cell>
          <cell r="C8">
            <v>0</v>
          </cell>
          <cell r="D8">
            <v>15489180</v>
          </cell>
        </row>
        <row r="9">
          <cell r="B9">
            <v>381411.05</v>
          </cell>
          <cell r="C9">
            <v>380749</v>
          </cell>
        </row>
        <row r="10">
          <cell r="B10">
            <v>185900</v>
          </cell>
          <cell r="C10">
            <v>151914</v>
          </cell>
        </row>
        <row r="11">
          <cell r="B11">
            <v>10165640.57</v>
          </cell>
          <cell r="C11">
            <v>5359057.62</v>
          </cell>
        </row>
        <row r="12">
          <cell r="B12">
            <v>0</v>
          </cell>
          <cell r="C12">
            <v>1287025.9</v>
          </cell>
        </row>
        <row r="13">
          <cell r="B13">
            <v>12363600.05</v>
          </cell>
          <cell r="C13">
            <v>3227184.25</v>
          </cell>
        </row>
        <row r="14">
          <cell r="B14">
            <v>32271019.2</v>
          </cell>
          <cell r="C14">
            <v>9921819.05</v>
          </cell>
        </row>
        <row r="15">
          <cell r="B15">
            <v>4744820</v>
          </cell>
          <cell r="C15">
            <v>2689874.25</v>
          </cell>
        </row>
        <row r="16">
          <cell r="B16">
            <v>10743300</v>
          </cell>
          <cell r="C16">
            <v>4652421.06</v>
          </cell>
        </row>
        <row r="17">
          <cell r="B17">
            <v>4849444</v>
          </cell>
          <cell r="C17">
            <v>3190592.41</v>
          </cell>
        </row>
        <row r="18">
          <cell r="B18">
            <v>2275896.1</v>
          </cell>
          <cell r="C18">
            <v>1365127.06</v>
          </cell>
        </row>
        <row r="19">
          <cell r="B19">
            <v>8374243</v>
          </cell>
          <cell r="C19">
            <v>5417869.48</v>
          </cell>
        </row>
        <row r="20">
          <cell r="B20">
            <v>3484775</v>
          </cell>
          <cell r="C20">
            <v>2268846.2</v>
          </cell>
        </row>
        <row r="21">
          <cell r="B21">
            <v>2218801</v>
          </cell>
          <cell r="C21">
            <v>1321493.99</v>
          </cell>
        </row>
        <row r="22">
          <cell r="B22">
            <v>4155530</v>
          </cell>
          <cell r="C22">
            <v>2536468.33</v>
          </cell>
        </row>
        <row r="23">
          <cell r="B23">
            <v>4630349</v>
          </cell>
          <cell r="C23">
            <v>3295688.72</v>
          </cell>
        </row>
        <row r="24">
          <cell r="B24">
            <v>7491600</v>
          </cell>
          <cell r="C24">
            <v>3876172.72</v>
          </cell>
        </row>
        <row r="25">
          <cell r="B25">
            <v>1983565</v>
          </cell>
          <cell r="C25">
            <v>1246806.11</v>
          </cell>
        </row>
        <row r="26">
          <cell r="B26">
            <v>6231429</v>
          </cell>
          <cell r="C26">
            <v>4637855.19</v>
          </cell>
        </row>
        <row r="27">
          <cell r="B27">
            <v>4355517</v>
          </cell>
          <cell r="C27">
            <v>2910401.32</v>
          </cell>
        </row>
        <row r="28">
          <cell r="B28">
            <v>5568082</v>
          </cell>
          <cell r="C28">
            <v>3522364.36</v>
          </cell>
        </row>
        <row r="29">
          <cell r="B29">
            <v>2251408</v>
          </cell>
          <cell r="C29">
            <v>1616194.86</v>
          </cell>
        </row>
        <row r="30">
          <cell r="B30">
            <v>6178704</v>
          </cell>
          <cell r="C30">
            <v>3500496.59</v>
          </cell>
        </row>
        <row r="31">
          <cell r="B31">
            <v>5762215</v>
          </cell>
          <cell r="C31">
            <v>3485588.48</v>
          </cell>
        </row>
        <row r="32">
          <cell r="B32">
            <v>4231846</v>
          </cell>
          <cell r="C32">
            <v>2769814.05</v>
          </cell>
        </row>
        <row r="33">
          <cell r="B33">
            <v>2725756</v>
          </cell>
          <cell r="C33">
            <v>1935198.01</v>
          </cell>
        </row>
        <row r="34">
          <cell r="B34">
            <v>3812843</v>
          </cell>
          <cell r="C34">
            <v>2590983.46</v>
          </cell>
        </row>
        <row r="35">
          <cell r="B35">
            <v>1028513</v>
          </cell>
          <cell r="C35">
            <v>689336.42</v>
          </cell>
        </row>
        <row r="36">
          <cell r="B36">
            <v>1642412</v>
          </cell>
          <cell r="C36">
            <v>1014310.45</v>
          </cell>
        </row>
        <row r="37">
          <cell r="B37">
            <v>966300</v>
          </cell>
          <cell r="C37">
            <v>762449.53</v>
          </cell>
        </row>
        <row r="38">
          <cell r="B38">
            <v>2092898</v>
          </cell>
          <cell r="C38">
            <v>1298399.2</v>
          </cell>
        </row>
        <row r="39">
          <cell r="B39">
            <v>5729475</v>
          </cell>
          <cell r="C39">
            <v>4079605.08</v>
          </cell>
        </row>
        <row r="40">
          <cell r="B40">
            <v>7223345.8</v>
          </cell>
          <cell r="C40">
            <v>4761807.71</v>
          </cell>
        </row>
        <row r="41">
          <cell r="B41">
            <v>3684232</v>
          </cell>
          <cell r="C41">
            <v>2614684.53</v>
          </cell>
        </row>
        <row r="42">
          <cell r="B42">
            <v>6156381</v>
          </cell>
          <cell r="C42">
            <v>3824492.81</v>
          </cell>
        </row>
        <row r="43">
          <cell r="B43">
            <v>930134</v>
          </cell>
          <cell r="C43">
            <v>748505.23</v>
          </cell>
        </row>
        <row r="44">
          <cell r="B44">
            <v>1018062</v>
          </cell>
          <cell r="C44">
            <v>641518.98</v>
          </cell>
        </row>
        <row r="45">
          <cell r="B45">
            <v>1076122</v>
          </cell>
          <cell r="C45">
            <v>924925.86</v>
          </cell>
        </row>
        <row r="46">
          <cell r="B46">
            <v>1228132</v>
          </cell>
          <cell r="C46">
            <v>935361.61</v>
          </cell>
        </row>
        <row r="47">
          <cell r="B47">
            <v>1166100</v>
          </cell>
          <cell r="C47">
            <v>825883.35</v>
          </cell>
        </row>
        <row r="48">
          <cell r="B48">
            <v>1136280</v>
          </cell>
          <cell r="C48">
            <v>741531.38</v>
          </cell>
        </row>
        <row r="49">
          <cell r="B49">
            <v>5708762</v>
          </cell>
          <cell r="C49">
            <v>3319106.65</v>
          </cell>
        </row>
        <row r="50">
          <cell r="B50">
            <v>3474758</v>
          </cell>
          <cell r="C50">
            <v>2241578.01</v>
          </cell>
        </row>
        <row r="51">
          <cell r="B51">
            <v>1300240</v>
          </cell>
          <cell r="C51">
            <v>857872.58</v>
          </cell>
        </row>
        <row r="52">
          <cell r="B52">
            <v>1116137</v>
          </cell>
          <cell r="C52">
            <v>663381.37</v>
          </cell>
        </row>
        <row r="53">
          <cell r="B53">
            <v>865174</v>
          </cell>
          <cell r="C53">
            <v>586872.49</v>
          </cell>
        </row>
        <row r="54">
          <cell r="B54">
            <v>1020134</v>
          </cell>
          <cell r="C54">
            <v>761043.39</v>
          </cell>
        </row>
        <row r="55">
          <cell r="B55">
            <v>978648.38</v>
          </cell>
          <cell r="C55">
            <v>613950.06</v>
          </cell>
        </row>
        <row r="56">
          <cell r="B56">
            <v>1353280</v>
          </cell>
          <cell r="C56">
            <v>747060.58</v>
          </cell>
        </row>
        <row r="57">
          <cell r="B57">
            <v>1128427</v>
          </cell>
          <cell r="C57">
            <v>851131.23</v>
          </cell>
        </row>
        <row r="58">
          <cell r="B58">
            <v>2418103</v>
          </cell>
          <cell r="C58">
            <v>1803923.58</v>
          </cell>
        </row>
        <row r="59">
          <cell r="B59">
            <v>1361889</v>
          </cell>
          <cell r="C59">
            <v>973656.01</v>
          </cell>
        </row>
        <row r="60">
          <cell r="B60">
            <v>1360636</v>
          </cell>
          <cell r="C60">
            <v>746082.02</v>
          </cell>
        </row>
        <row r="61">
          <cell r="B61">
            <v>867415</v>
          </cell>
          <cell r="C61">
            <v>624399.18</v>
          </cell>
        </row>
        <row r="62">
          <cell r="B62">
            <v>900012</v>
          </cell>
          <cell r="C62">
            <v>586646.19</v>
          </cell>
        </row>
        <row r="63">
          <cell r="B63">
            <v>834586</v>
          </cell>
          <cell r="C63">
            <v>598872.36</v>
          </cell>
        </row>
        <row r="64">
          <cell r="B64">
            <v>1090246</v>
          </cell>
          <cell r="C64">
            <v>916448.01</v>
          </cell>
        </row>
        <row r="65">
          <cell r="B65">
            <v>837740</v>
          </cell>
          <cell r="C65">
            <v>578944.79</v>
          </cell>
        </row>
        <row r="66">
          <cell r="B66">
            <v>1172708</v>
          </cell>
          <cell r="C66">
            <v>664501.65</v>
          </cell>
        </row>
        <row r="67">
          <cell r="B67">
            <v>1194118</v>
          </cell>
          <cell r="C67">
            <v>788914.61</v>
          </cell>
        </row>
        <row r="68">
          <cell r="B68">
            <v>1364764</v>
          </cell>
          <cell r="C68">
            <v>1102607.72</v>
          </cell>
        </row>
        <row r="69">
          <cell r="B69">
            <v>908650</v>
          </cell>
          <cell r="C69">
            <v>622560.06</v>
          </cell>
        </row>
        <row r="70">
          <cell r="B70">
            <v>1225275</v>
          </cell>
          <cell r="C70">
            <v>902229.83</v>
          </cell>
        </row>
        <row r="71">
          <cell r="B71">
            <v>1327134</v>
          </cell>
          <cell r="C71">
            <v>928176.99</v>
          </cell>
        </row>
        <row r="72">
          <cell r="B72">
            <v>1387390</v>
          </cell>
          <cell r="C72">
            <v>1106445.19</v>
          </cell>
        </row>
        <row r="73">
          <cell r="B73">
            <v>4117287</v>
          </cell>
          <cell r="C73">
            <v>2748589.37</v>
          </cell>
        </row>
        <row r="74">
          <cell r="B74">
            <v>1175696</v>
          </cell>
          <cell r="C74">
            <v>835737.47</v>
          </cell>
        </row>
        <row r="75">
          <cell r="B75">
            <v>1050483</v>
          </cell>
          <cell r="C75">
            <v>702892.72</v>
          </cell>
        </row>
        <row r="76">
          <cell r="B76">
            <v>892857</v>
          </cell>
          <cell r="C76">
            <v>720479.49</v>
          </cell>
        </row>
        <row r="77">
          <cell r="B77">
            <v>969885</v>
          </cell>
          <cell r="C77">
            <v>765854.92</v>
          </cell>
        </row>
        <row r="78">
          <cell r="B78">
            <v>838368</v>
          </cell>
          <cell r="C78">
            <v>603070.99</v>
          </cell>
        </row>
        <row r="79">
          <cell r="B79">
            <v>875390</v>
          </cell>
          <cell r="C79">
            <v>660963.57</v>
          </cell>
        </row>
        <row r="80">
          <cell r="B80">
            <v>1200053</v>
          </cell>
          <cell r="C80">
            <v>869993.46</v>
          </cell>
        </row>
        <row r="81">
          <cell r="B81">
            <v>1049020</v>
          </cell>
          <cell r="C81">
            <v>727416.14</v>
          </cell>
        </row>
        <row r="82">
          <cell r="B82">
            <v>1063136</v>
          </cell>
          <cell r="C82">
            <v>636639.3</v>
          </cell>
        </row>
        <row r="83">
          <cell r="B83">
            <v>1001033</v>
          </cell>
          <cell r="C83">
            <v>707762.4</v>
          </cell>
        </row>
        <row r="84">
          <cell r="B84">
            <v>872754</v>
          </cell>
          <cell r="C84">
            <v>664805.04</v>
          </cell>
        </row>
        <row r="85">
          <cell r="B85">
            <v>935216.85</v>
          </cell>
          <cell r="C85">
            <v>686052</v>
          </cell>
        </row>
        <row r="86">
          <cell r="B86">
            <v>704277</v>
          </cell>
          <cell r="C86">
            <v>497078.49</v>
          </cell>
        </row>
        <row r="87">
          <cell r="B87">
            <v>853612</v>
          </cell>
          <cell r="C87">
            <v>609011.26</v>
          </cell>
        </row>
        <row r="88">
          <cell r="B88">
            <v>1048135</v>
          </cell>
          <cell r="C88">
            <v>729406.56</v>
          </cell>
        </row>
        <row r="89">
          <cell r="B89">
            <v>1043322</v>
          </cell>
          <cell r="C89">
            <v>618554.88</v>
          </cell>
        </row>
        <row r="90">
          <cell r="B90">
            <v>1010779</v>
          </cell>
          <cell r="C90">
            <v>658671.02</v>
          </cell>
        </row>
        <row r="91">
          <cell r="B91">
            <v>878974</v>
          </cell>
          <cell r="C91">
            <v>681042.86</v>
          </cell>
        </row>
        <row r="92">
          <cell r="B92">
            <v>1199907</v>
          </cell>
          <cell r="C92">
            <v>924464.97</v>
          </cell>
        </row>
        <row r="93">
          <cell r="B93">
            <v>870910</v>
          </cell>
          <cell r="C93">
            <v>654276.24</v>
          </cell>
        </row>
        <row r="94">
          <cell r="B94">
            <v>883631</v>
          </cell>
          <cell r="C94">
            <v>665491.47</v>
          </cell>
        </row>
        <row r="95">
          <cell r="B95">
            <v>1108072</v>
          </cell>
          <cell r="C95">
            <v>745423.11</v>
          </cell>
        </row>
        <row r="96">
          <cell r="B96">
            <v>762264</v>
          </cell>
          <cell r="C96">
            <v>580903.87</v>
          </cell>
        </row>
        <row r="97">
          <cell r="B97">
            <v>868204</v>
          </cell>
          <cell r="C97">
            <v>658763.66</v>
          </cell>
        </row>
        <row r="98">
          <cell r="B98">
            <v>811560</v>
          </cell>
          <cell r="C98">
            <v>571168</v>
          </cell>
        </row>
        <row r="99">
          <cell r="B99">
            <v>818966</v>
          </cell>
          <cell r="C99">
            <v>646870.41</v>
          </cell>
        </row>
        <row r="100">
          <cell r="B100">
            <v>919006</v>
          </cell>
          <cell r="C100">
            <v>667773.91</v>
          </cell>
        </row>
        <row r="101">
          <cell r="B101">
            <v>884013</v>
          </cell>
          <cell r="C101">
            <v>640725.55</v>
          </cell>
        </row>
        <row r="102">
          <cell r="B102">
            <v>968434</v>
          </cell>
          <cell r="C102">
            <v>763824.67</v>
          </cell>
        </row>
        <row r="103">
          <cell r="B103">
            <v>716580</v>
          </cell>
          <cell r="C103">
            <v>573990.67</v>
          </cell>
        </row>
        <row r="104">
          <cell r="B104">
            <v>1010852</v>
          </cell>
          <cell r="C104">
            <v>742075.43</v>
          </cell>
        </row>
        <row r="105">
          <cell r="B105">
            <v>804656</v>
          </cell>
          <cell r="C105">
            <v>534462.38</v>
          </cell>
        </row>
        <row r="106">
          <cell r="B106">
            <v>848720</v>
          </cell>
          <cell r="C106">
            <v>634636.22</v>
          </cell>
        </row>
        <row r="107">
          <cell r="B107">
            <v>965918</v>
          </cell>
          <cell r="C107">
            <v>701885.99</v>
          </cell>
        </row>
        <row r="108">
          <cell r="B108">
            <v>1065814</v>
          </cell>
          <cell r="C108">
            <v>839811.33</v>
          </cell>
        </row>
        <row r="109">
          <cell r="B109">
            <v>1040626</v>
          </cell>
          <cell r="C109">
            <v>780710.42</v>
          </cell>
        </row>
        <row r="110">
          <cell r="B110">
            <v>1243263</v>
          </cell>
          <cell r="C110">
            <v>775476.06</v>
          </cell>
        </row>
        <row r="111">
          <cell r="B111">
            <v>926870</v>
          </cell>
          <cell r="C111">
            <v>710587.05</v>
          </cell>
        </row>
        <row r="112">
          <cell r="B112">
            <v>970966</v>
          </cell>
          <cell r="C112">
            <v>762498.76</v>
          </cell>
        </row>
        <row r="113">
          <cell r="B113">
            <v>989430</v>
          </cell>
          <cell r="C113">
            <v>716904.24</v>
          </cell>
        </row>
        <row r="114">
          <cell r="B114">
            <v>784003</v>
          </cell>
          <cell r="C114">
            <v>589057.96</v>
          </cell>
        </row>
        <row r="115">
          <cell r="B115">
            <v>1181800</v>
          </cell>
          <cell r="C115">
            <v>841382.03</v>
          </cell>
        </row>
        <row r="116">
          <cell r="B116">
            <v>1037240</v>
          </cell>
          <cell r="C116">
            <v>803965.76</v>
          </cell>
        </row>
        <row r="117">
          <cell r="B117">
            <v>1015668</v>
          </cell>
          <cell r="C117">
            <v>735317.82</v>
          </cell>
        </row>
        <row r="118">
          <cell r="B118">
            <v>1329429</v>
          </cell>
          <cell r="C118">
            <v>1004382.21</v>
          </cell>
        </row>
        <row r="119">
          <cell r="B119">
            <v>741482</v>
          </cell>
          <cell r="C119">
            <v>551373.56</v>
          </cell>
        </row>
        <row r="120">
          <cell r="B120">
            <v>988659</v>
          </cell>
          <cell r="C120">
            <v>808176.9</v>
          </cell>
        </row>
        <row r="121">
          <cell r="B121">
            <v>1213276</v>
          </cell>
          <cell r="C121">
            <v>842447.9</v>
          </cell>
        </row>
        <row r="122">
          <cell r="B122">
            <v>1106866</v>
          </cell>
          <cell r="C122">
            <v>713369.63</v>
          </cell>
        </row>
        <row r="123">
          <cell r="B123">
            <v>1148750</v>
          </cell>
          <cell r="C123">
            <v>809640.02</v>
          </cell>
        </row>
        <row r="124">
          <cell r="B124">
            <v>1580800</v>
          </cell>
          <cell r="C124">
            <v>1114331.9</v>
          </cell>
        </row>
      </sheetData>
      <sheetData sheetId="5">
        <row r="8">
          <cell r="B8">
            <v>1242922400</v>
          </cell>
          <cell r="C8">
            <v>0</v>
          </cell>
          <cell r="D8">
            <v>1242922400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B14">
            <v>10894656100</v>
          </cell>
          <cell r="C14">
            <v>9024825265</v>
          </cell>
          <cell r="D14">
            <v>1869830835</v>
          </cell>
        </row>
        <row r="15">
          <cell r="B15">
            <v>1600000</v>
          </cell>
          <cell r="C15">
            <v>982000</v>
          </cell>
          <cell r="D15">
            <v>618000</v>
          </cell>
        </row>
        <row r="16">
          <cell r="B16">
            <v>150000</v>
          </cell>
          <cell r="C16">
            <v>0</v>
          </cell>
          <cell r="D16">
            <v>150000</v>
          </cell>
        </row>
        <row r="17">
          <cell r="B17">
            <v>928000</v>
          </cell>
          <cell r="C17">
            <v>694000</v>
          </cell>
          <cell r="D17">
            <v>234000</v>
          </cell>
        </row>
        <row r="18">
          <cell r="B18">
            <v>1440000</v>
          </cell>
          <cell r="C18">
            <v>1058000</v>
          </cell>
          <cell r="D18">
            <v>382000</v>
          </cell>
        </row>
        <row r="19">
          <cell r="B19">
            <v>1728000</v>
          </cell>
          <cell r="C19">
            <v>1296000</v>
          </cell>
          <cell r="D19">
            <v>432000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B35">
            <v>1145000</v>
          </cell>
          <cell r="C35">
            <v>1022600</v>
          </cell>
          <cell r="D35">
            <v>122400</v>
          </cell>
        </row>
        <row r="36">
          <cell r="D36">
            <v>0</v>
          </cell>
        </row>
        <row r="37">
          <cell r="B37">
            <v>605000</v>
          </cell>
          <cell r="C37">
            <v>463500</v>
          </cell>
          <cell r="D37">
            <v>141500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B43">
            <v>2035000</v>
          </cell>
          <cell r="C43">
            <v>1334010</v>
          </cell>
          <cell r="D43">
            <v>700990</v>
          </cell>
        </row>
        <row r="44">
          <cell r="D44">
            <v>0</v>
          </cell>
        </row>
        <row r="45">
          <cell r="B45">
            <v>1915000</v>
          </cell>
          <cell r="C45">
            <v>1487460</v>
          </cell>
          <cell r="D45">
            <v>427540</v>
          </cell>
        </row>
        <row r="46">
          <cell r="B46">
            <v>2795000</v>
          </cell>
          <cell r="C46">
            <v>2588000</v>
          </cell>
          <cell r="D46">
            <v>207000</v>
          </cell>
        </row>
        <row r="47">
          <cell r="B47">
            <v>1765000</v>
          </cell>
          <cell r="C47">
            <v>1013100</v>
          </cell>
          <cell r="D47">
            <v>751900</v>
          </cell>
        </row>
        <row r="48">
          <cell r="B48">
            <v>475000</v>
          </cell>
          <cell r="C48">
            <v>363555</v>
          </cell>
          <cell r="D48">
            <v>111445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625000</v>
          </cell>
          <cell r="C51">
            <v>379500</v>
          </cell>
          <cell r="D51">
            <v>245500</v>
          </cell>
        </row>
        <row r="52">
          <cell r="B52">
            <v>655000</v>
          </cell>
          <cell r="C52">
            <v>201935</v>
          </cell>
          <cell r="D52">
            <v>453065</v>
          </cell>
        </row>
        <row r="53">
          <cell r="B53">
            <v>985000</v>
          </cell>
          <cell r="C53">
            <v>258950</v>
          </cell>
          <cell r="D53">
            <v>726050</v>
          </cell>
        </row>
        <row r="54">
          <cell r="B54">
            <v>1935000</v>
          </cell>
          <cell r="C54">
            <v>1178000</v>
          </cell>
          <cell r="D54">
            <v>757000</v>
          </cell>
        </row>
        <row r="55">
          <cell r="B55">
            <v>1035000</v>
          </cell>
          <cell r="C55">
            <v>350150</v>
          </cell>
          <cell r="D55">
            <v>684850</v>
          </cell>
        </row>
        <row r="56">
          <cell r="D56">
            <v>0</v>
          </cell>
        </row>
        <row r="57">
          <cell r="B57">
            <v>1645000</v>
          </cell>
          <cell r="C57">
            <v>1130725</v>
          </cell>
          <cell r="D57">
            <v>514275</v>
          </cell>
        </row>
        <row r="58">
          <cell r="D58">
            <v>0</v>
          </cell>
        </row>
        <row r="59">
          <cell r="B59">
            <v>945000</v>
          </cell>
          <cell r="C59">
            <v>850000</v>
          </cell>
          <cell r="D59">
            <v>95000</v>
          </cell>
        </row>
        <row r="60">
          <cell r="D60">
            <v>0</v>
          </cell>
        </row>
        <row r="61">
          <cell r="B61">
            <v>475000</v>
          </cell>
          <cell r="C61">
            <v>163000</v>
          </cell>
          <cell r="D61">
            <v>312000</v>
          </cell>
        </row>
        <row r="62">
          <cell r="B62">
            <v>625000</v>
          </cell>
          <cell r="C62">
            <v>191500</v>
          </cell>
          <cell r="D62">
            <v>433500</v>
          </cell>
        </row>
        <row r="63">
          <cell r="B63">
            <v>895000</v>
          </cell>
          <cell r="C63">
            <v>623000</v>
          </cell>
          <cell r="D63">
            <v>272000</v>
          </cell>
        </row>
        <row r="64">
          <cell r="B64">
            <v>1365000</v>
          </cell>
          <cell r="C64">
            <v>1112000</v>
          </cell>
          <cell r="D64">
            <v>253000</v>
          </cell>
        </row>
        <row r="65">
          <cell r="B65">
            <v>715000</v>
          </cell>
          <cell r="C65">
            <v>715000</v>
          </cell>
          <cell r="D65">
            <v>0</v>
          </cell>
        </row>
        <row r="66">
          <cell r="B66">
            <v>975000</v>
          </cell>
          <cell r="C66">
            <v>198600</v>
          </cell>
          <cell r="D66">
            <v>776400</v>
          </cell>
        </row>
        <row r="67">
          <cell r="B67">
            <v>995000</v>
          </cell>
          <cell r="C67">
            <v>532960</v>
          </cell>
          <cell r="D67">
            <v>462040</v>
          </cell>
        </row>
        <row r="68">
          <cell r="B68">
            <v>885000</v>
          </cell>
          <cell r="C68">
            <v>844500</v>
          </cell>
          <cell r="D68">
            <v>40500</v>
          </cell>
        </row>
        <row r="69">
          <cell r="B69">
            <v>665000</v>
          </cell>
          <cell r="C69">
            <v>444520</v>
          </cell>
          <cell r="D69">
            <v>220480</v>
          </cell>
        </row>
        <row r="70">
          <cell r="B70">
            <v>655000</v>
          </cell>
          <cell r="C70">
            <v>650500</v>
          </cell>
          <cell r="D70">
            <v>4500</v>
          </cell>
        </row>
        <row r="71">
          <cell r="B71">
            <v>1275000</v>
          </cell>
          <cell r="C71">
            <v>1275000</v>
          </cell>
          <cell r="D71">
            <v>0</v>
          </cell>
        </row>
        <row r="72">
          <cell r="B72">
            <v>1085000</v>
          </cell>
          <cell r="C72">
            <v>985000</v>
          </cell>
          <cell r="D72">
            <v>100000</v>
          </cell>
        </row>
        <row r="73">
          <cell r="D73">
            <v>0</v>
          </cell>
        </row>
        <row r="74">
          <cell r="B74">
            <v>605000</v>
          </cell>
          <cell r="C74">
            <v>448000</v>
          </cell>
          <cell r="D74">
            <v>157000</v>
          </cell>
        </row>
        <row r="75">
          <cell r="B75">
            <v>435000</v>
          </cell>
          <cell r="C75">
            <v>187260</v>
          </cell>
          <cell r="D75">
            <v>247740</v>
          </cell>
        </row>
        <row r="76">
          <cell r="B76">
            <v>985000</v>
          </cell>
          <cell r="C76">
            <v>880000</v>
          </cell>
          <cell r="D76">
            <v>105000</v>
          </cell>
        </row>
        <row r="77">
          <cell r="B77">
            <v>795000</v>
          </cell>
          <cell r="C77">
            <v>692000</v>
          </cell>
          <cell r="D77">
            <v>103000</v>
          </cell>
        </row>
        <row r="78">
          <cell r="B78">
            <v>475000</v>
          </cell>
          <cell r="C78">
            <v>474909</v>
          </cell>
          <cell r="D78">
            <v>91</v>
          </cell>
        </row>
        <row r="79">
          <cell r="B79">
            <v>675000</v>
          </cell>
          <cell r="C79">
            <v>675000</v>
          </cell>
          <cell r="D79">
            <v>0</v>
          </cell>
        </row>
        <row r="80">
          <cell r="B80">
            <v>1325000</v>
          </cell>
          <cell r="C80">
            <v>1154700</v>
          </cell>
          <cell r="D80">
            <v>170300</v>
          </cell>
        </row>
        <row r="81">
          <cell r="B81">
            <v>985000</v>
          </cell>
          <cell r="C81">
            <v>916000</v>
          </cell>
          <cell r="D81">
            <v>69000</v>
          </cell>
        </row>
        <row r="82">
          <cell r="B82">
            <v>1285000</v>
          </cell>
          <cell r="C82">
            <v>1285000</v>
          </cell>
          <cell r="D82">
            <v>0</v>
          </cell>
        </row>
        <row r="83">
          <cell r="B83">
            <v>1795000</v>
          </cell>
          <cell r="C83">
            <v>1795000</v>
          </cell>
          <cell r="D83">
            <v>0</v>
          </cell>
        </row>
        <row r="84">
          <cell r="B84">
            <v>985000</v>
          </cell>
          <cell r="C84">
            <v>867500</v>
          </cell>
          <cell r="D84">
            <v>117500</v>
          </cell>
        </row>
        <row r="85">
          <cell r="B85">
            <v>815000</v>
          </cell>
          <cell r="C85">
            <v>450400</v>
          </cell>
          <cell r="D85">
            <v>364600</v>
          </cell>
        </row>
        <row r="86">
          <cell r="B86">
            <v>625000</v>
          </cell>
          <cell r="C86">
            <v>616000</v>
          </cell>
          <cell r="D86">
            <v>9000</v>
          </cell>
        </row>
        <row r="87">
          <cell r="B87">
            <v>865000</v>
          </cell>
          <cell r="C87">
            <v>763600</v>
          </cell>
          <cell r="D87">
            <v>101400</v>
          </cell>
        </row>
        <row r="88">
          <cell r="B88">
            <v>355000</v>
          </cell>
          <cell r="C88">
            <v>336745</v>
          </cell>
          <cell r="D88">
            <v>18255</v>
          </cell>
        </row>
        <row r="89">
          <cell r="B89">
            <v>355000</v>
          </cell>
          <cell r="C89">
            <v>79020</v>
          </cell>
          <cell r="D89">
            <v>275980</v>
          </cell>
        </row>
        <row r="90">
          <cell r="B90">
            <v>755000</v>
          </cell>
          <cell r="C90">
            <v>701000</v>
          </cell>
          <cell r="D90">
            <v>54000</v>
          </cell>
        </row>
        <row r="91">
          <cell r="B91">
            <v>605000</v>
          </cell>
          <cell r="C91">
            <v>583000</v>
          </cell>
          <cell r="D91">
            <v>22000</v>
          </cell>
        </row>
        <row r="92">
          <cell r="B92">
            <v>945000</v>
          </cell>
          <cell r="C92">
            <v>945000</v>
          </cell>
          <cell r="D92">
            <v>0</v>
          </cell>
        </row>
        <row r="93">
          <cell r="B93">
            <v>605000</v>
          </cell>
          <cell r="C93">
            <v>341000</v>
          </cell>
          <cell r="D93">
            <v>264000</v>
          </cell>
        </row>
        <row r="94">
          <cell r="B94">
            <v>525000</v>
          </cell>
          <cell r="C94">
            <v>525000</v>
          </cell>
          <cell r="D94">
            <v>0</v>
          </cell>
        </row>
        <row r="95">
          <cell r="B95">
            <v>1365000</v>
          </cell>
          <cell r="C95">
            <v>466725</v>
          </cell>
          <cell r="D95">
            <v>898275</v>
          </cell>
        </row>
        <row r="96">
          <cell r="B96">
            <v>675000</v>
          </cell>
          <cell r="C96">
            <v>570000</v>
          </cell>
          <cell r="D96">
            <v>105000</v>
          </cell>
        </row>
        <row r="97">
          <cell r="B97">
            <v>555000</v>
          </cell>
          <cell r="C97">
            <v>444450</v>
          </cell>
          <cell r="D97">
            <v>110550</v>
          </cell>
        </row>
        <row r="98">
          <cell r="B98">
            <v>765000</v>
          </cell>
          <cell r="C98">
            <v>377300</v>
          </cell>
          <cell r="D98">
            <v>387700</v>
          </cell>
        </row>
        <row r="99">
          <cell r="B99">
            <v>745000</v>
          </cell>
          <cell r="C99">
            <v>700000</v>
          </cell>
          <cell r="D99">
            <v>45000</v>
          </cell>
        </row>
        <row r="100">
          <cell r="B100">
            <v>665000</v>
          </cell>
          <cell r="C100">
            <v>102690</v>
          </cell>
          <cell r="D100">
            <v>562310</v>
          </cell>
        </row>
        <row r="101">
          <cell r="B101">
            <v>915000</v>
          </cell>
          <cell r="C101">
            <v>293380</v>
          </cell>
          <cell r="D101">
            <v>621620</v>
          </cell>
        </row>
        <row r="102">
          <cell r="B102">
            <v>335000</v>
          </cell>
          <cell r="C102">
            <v>283720</v>
          </cell>
          <cell r="D102">
            <v>51280</v>
          </cell>
        </row>
        <row r="103">
          <cell r="B103">
            <v>1025000</v>
          </cell>
          <cell r="C103">
            <v>1025000</v>
          </cell>
          <cell r="D103">
            <v>0</v>
          </cell>
        </row>
        <row r="104">
          <cell r="B104">
            <v>1145000</v>
          </cell>
          <cell r="C104">
            <v>1137000</v>
          </cell>
          <cell r="D104">
            <v>8000</v>
          </cell>
        </row>
        <row r="105">
          <cell r="B105">
            <v>1045000</v>
          </cell>
          <cell r="C105">
            <v>602665</v>
          </cell>
          <cell r="D105">
            <v>442335</v>
          </cell>
        </row>
        <row r="106">
          <cell r="B106">
            <v>755000</v>
          </cell>
          <cell r="C106">
            <v>549050</v>
          </cell>
          <cell r="D106">
            <v>205950</v>
          </cell>
        </row>
        <row r="107">
          <cell r="B107">
            <v>655000</v>
          </cell>
          <cell r="C107">
            <v>570000</v>
          </cell>
          <cell r="D107">
            <v>85000</v>
          </cell>
        </row>
        <row r="108">
          <cell r="B108">
            <v>575000</v>
          </cell>
          <cell r="C108">
            <v>475000</v>
          </cell>
          <cell r="D108">
            <v>100000</v>
          </cell>
        </row>
        <row r="109">
          <cell r="B109">
            <v>475000</v>
          </cell>
          <cell r="C109">
            <v>315000</v>
          </cell>
          <cell r="D109">
            <v>160000</v>
          </cell>
        </row>
        <row r="110">
          <cell r="B110">
            <v>475000</v>
          </cell>
          <cell r="C110">
            <v>171000</v>
          </cell>
          <cell r="D110">
            <v>304000</v>
          </cell>
        </row>
        <row r="111">
          <cell r="B111">
            <v>1145000</v>
          </cell>
          <cell r="C111">
            <v>1145000</v>
          </cell>
          <cell r="D111">
            <v>0</v>
          </cell>
        </row>
        <row r="112">
          <cell r="B112">
            <v>1865000</v>
          </cell>
          <cell r="C112">
            <v>1865000</v>
          </cell>
          <cell r="D112">
            <v>0</v>
          </cell>
        </row>
        <row r="113">
          <cell r="B113">
            <v>1555000</v>
          </cell>
          <cell r="C113">
            <v>1396000</v>
          </cell>
          <cell r="D113">
            <v>159000</v>
          </cell>
        </row>
        <row r="114">
          <cell r="B114">
            <v>1365000</v>
          </cell>
          <cell r="C114">
            <v>1365000</v>
          </cell>
          <cell r="D114">
            <v>0</v>
          </cell>
        </row>
        <row r="115">
          <cell r="B115">
            <v>1325000</v>
          </cell>
          <cell r="C115">
            <v>1240509</v>
          </cell>
          <cell r="D115">
            <v>84491</v>
          </cell>
        </row>
        <row r="116">
          <cell r="B116">
            <v>255000</v>
          </cell>
          <cell r="C116">
            <v>255000</v>
          </cell>
          <cell r="D116">
            <v>0</v>
          </cell>
        </row>
        <row r="117">
          <cell r="B117">
            <v>605000</v>
          </cell>
          <cell r="C117">
            <v>605000</v>
          </cell>
          <cell r="D117">
            <v>0</v>
          </cell>
        </row>
        <row r="118">
          <cell r="B118">
            <v>715000</v>
          </cell>
          <cell r="C118">
            <v>498000</v>
          </cell>
          <cell r="D118">
            <v>217000</v>
          </cell>
        </row>
        <row r="119">
          <cell r="B119">
            <v>1425000</v>
          </cell>
          <cell r="C119">
            <v>1425000</v>
          </cell>
          <cell r="D119">
            <v>0</v>
          </cell>
        </row>
        <row r="120">
          <cell r="B120">
            <v>805000</v>
          </cell>
          <cell r="C120">
            <v>591800</v>
          </cell>
          <cell r="D120">
            <v>213200</v>
          </cell>
        </row>
        <row r="121">
          <cell r="B121">
            <v>1345000</v>
          </cell>
          <cell r="C121">
            <v>976450</v>
          </cell>
          <cell r="D121">
            <v>368550</v>
          </cell>
        </row>
        <row r="122">
          <cell r="B122">
            <v>1135000</v>
          </cell>
          <cell r="C122">
            <v>553300</v>
          </cell>
          <cell r="D122">
            <v>581700</v>
          </cell>
        </row>
        <row r="123">
          <cell r="B123">
            <v>1945000</v>
          </cell>
          <cell r="C123">
            <v>1945000</v>
          </cell>
          <cell r="D123">
            <v>0</v>
          </cell>
        </row>
      </sheetData>
      <sheetData sheetId="6">
        <row r="8">
          <cell r="B8">
            <v>4666600</v>
          </cell>
          <cell r="C8">
            <v>4666600</v>
          </cell>
          <cell r="D8">
            <v>0</v>
          </cell>
        </row>
        <row r="14">
          <cell r="B14">
            <v>1127300</v>
          </cell>
          <cell r="C14">
            <v>629195.57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24"/>
  <sheetViews>
    <sheetView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17" sqref="A17:IV124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1" customWidth="1"/>
    <col min="6" max="6" width="15.8515625" style="1" customWidth="1"/>
    <col min="7" max="7" width="18.00390625" style="1" customWidth="1"/>
    <col min="8" max="8" width="17.57421875" style="1" customWidth="1"/>
    <col min="9" max="9" width="17.28125" style="1" customWidth="1"/>
    <col min="10" max="10" width="16.7109375" style="1" customWidth="1"/>
    <col min="11" max="11" width="16.421875" style="1" customWidth="1"/>
    <col min="12" max="12" width="17.7109375" style="1" customWidth="1"/>
    <col min="13" max="13" width="19.7109375" style="1" customWidth="1"/>
    <col min="14" max="14" width="18.8515625" style="1" customWidth="1"/>
    <col min="15" max="15" width="17.28125" style="1" customWidth="1"/>
    <col min="16" max="16" width="17.7109375" style="1" customWidth="1"/>
    <col min="17" max="17" width="16.28125" style="1" customWidth="1"/>
    <col min="18" max="18" width="16.421875" style="1" customWidth="1"/>
    <col min="19" max="19" width="17.28125" style="1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27.75" customHeight="1">
      <c r="A2" s="52" t="s">
        <v>123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27.75" customHeight="1">
      <c r="A3" s="52" t="s">
        <v>134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27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27.75" customHeight="1">
      <c r="A5" s="54" t="s">
        <v>28</v>
      </c>
      <c r="B5" s="34"/>
      <c r="C5" s="51" t="s">
        <v>10</v>
      </c>
      <c r="D5" s="56" t="s">
        <v>2</v>
      </c>
      <c r="E5" s="57"/>
      <c r="F5" s="58"/>
      <c r="G5" s="37" t="s">
        <v>3</v>
      </c>
      <c r="H5" s="38"/>
      <c r="I5" s="39"/>
      <c r="J5" s="40" t="s">
        <v>4</v>
      </c>
      <c r="K5" s="41"/>
      <c r="L5" s="42"/>
      <c r="M5" s="43" t="s">
        <v>5</v>
      </c>
      <c r="N5" s="44"/>
      <c r="O5" s="45"/>
      <c r="P5" s="46" t="s">
        <v>6</v>
      </c>
      <c r="Q5" s="47"/>
      <c r="R5" s="48"/>
      <c r="S5" s="49" t="s">
        <v>27</v>
      </c>
      <c r="T5" s="51" t="s">
        <v>7</v>
      </c>
      <c r="U5" s="2" t="s">
        <v>11</v>
      </c>
    </row>
    <row r="6" spans="1:21" ht="27.75" customHeight="1">
      <c r="A6" s="55"/>
      <c r="B6" s="35"/>
      <c r="C6" s="51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0"/>
      <c r="T6" s="51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12912925000</v>
      </c>
      <c r="D7" s="12">
        <f aca="true" t="shared" si="0" ref="D7:R7">SUM(D8:D124)</f>
        <v>398498200</v>
      </c>
      <c r="E7" s="12">
        <f t="shared" si="0"/>
        <v>299927073.25000006</v>
      </c>
      <c r="F7" s="12">
        <f t="shared" si="0"/>
        <v>98571126.74999999</v>
      </c>
      <c r="G7" s="13">
        <f t="shared" si="0"/>
        <v>291588400</v>
      </c>
      <c r="H7" s="13">
        <f t="shared" si="0"/>
        <v>165837415.20000008</v>
      </c>
      <c r="I7" s="13">
        <f t="shared" si="0"/>
        <v>125750984.8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5">
        <f>SUM(M8:M124)</f>
        <v>12217044500</v>
      </c>
      <c r="N7" s="15">
        <f t="shared" si="0"/>
        <v>9085872503</v>
      </c>
      <c r="O7" s="15">
        <f t="shared" si="0"/>
        <v>3131171997</v>
      </c>
      <c r="P7" s="16">
        <f t="shared" si="0"/>
        <v>5793900</v>
      </c>
      <c r="Q7" s="16">
        <f t="shared" si="0"/>
        <v>5295795.57</v>
      </c>
      <c r="R7" s="16">
        <f t="shared" si="0"/>
        <v>498104.43000000005</v>
      </c>
      <c r="S7" s="13">
        <f aca="true" t="shared" si="1" ref="S7:S70">SUM(F7,I7,L7,O7,R7)</f>
        <v>3355992212.98</v>
      </c>
      <c r="T7" s="11">
        <f aca="true" t="shared" si="2" ref="T7:T70">SUM(E7,H7,K7,N7,Q7)</f>
        <v>9556932787.02</v>
      </c>
      <c r="U7" s="11">
        <f>SUM(T7/C7)*100</f>
        <v>74.01059625932932</v>
      </c>
    </row>
    <row r="8" spans="1:21" ht="27.75" customHeight="1">
      <c r="A8" s="23" t="s">
        <v>124</v>
      </c>
      <c r="B8" s="29">
        <v>1</v>
      </c>
      <c r="C8" s="17">
        <f>SUM(D8,G8,J8,M8,P8)</f>
        <v>1447018672.6</v>
      </c>
      <c r="D8" s="18">
        <f>'[1]% เบิก บุคลากร'!B8</f>
        <v>183940492.6</v>
      </c>
      <c r="E8" s="18">
        <f>'[1]% เบิก บุคลากร'!C8</f>
        <v>0</v>
      </c>
      <c r="F8" s="18">
        <f>D8-E8</f>
        <v>183940492.6</v>
      </c>
      <c r="G8" s="19">
        <f>'[1]% เบิก ดำเนินงาน'!B8</f>
        <v>15489180</v>
      </c>
      <c r="H8" s="19">
        <f>'[1]% เบิก ดำเนินงาน'!C8</f>
        <v>0</v>
      </c>
      <c r="I8" s="19">
        <f>'[1]% เบิก ดำเนินงาน'!D8</f>
        <v>15489180</v>
      </c>
      <c r="J8" s="20">
        <f>'[1]% เบิก ลงทุน'!B8</f>
        <v>0</v>
      </c>
      <c r="K8" s="20">
        <f>'[1]% เบิก ลงทุน'!C8</f>
        <v>0</v>
      </c>
      <c r="L8" s="20">
        <f>SUM(J8-K8)</f>
        <v>0</v>
      </c>
      <c r="M8" s="21">
        <f>'[1]% เบิก อุดหนุน'!B8</f>
        <v>1242922400</v>
      </c>
      <c r="N8" s="21">
        <f>'[1]% เบิก อุดหนุน'!C8</f>
        <v>0</v>
      </c>
      <c r="O8" s="21">
        <f>'[1]% เบิก อุดหนุน'!D8</f>
        <v>1242922400</v>
      </c>
      <c r="P8" s="22">
        <f>'[1]% เบิก รายจ่ายอื่น'!B8</f>
        <v>4666600</v>
      </c>
      <c r="Q8" s="22">
        <f>'[1]% เบิก รายจ่ายอื่น'!C8</f>
        <v>4666600</v>
      </c>
      <c r="R8" s="22">
        <f>'[1]% เบิก รายจ่ายอื่น'!D8</f>
        <v>0</v>
      </c>
      <c r="S8" s="19">
        <f t="shared" si="1"/>
        <v>1442352072.6</v>
      </c>
      <c r="T8" s="17">
        <f t="shared" si="2"/>
        <v>4666600</v>
      </c>
      <c r="U8" s="17">
        <f>SUM(T8/C8)*100</f>
        <v>0.32249756608980473</v>
      </c>
    </row>
    <row r="9" spans="1:22" ht="27.75" customHeight="1">
      <c r="A9" s="23" t="s">
        <v>125</v>
      </c>
      <c r="B9" s="29">
        <v>1</v>
      </c>
      <c r="C9" s="17">
        <f aca="true" t="shared" si="3" ref="C9:C72">SUM(D9,G9,J9,M9,P9)</f>
        <v>381411.05</v>
      </c>
      <c r="D9" s="18">
        <f>'[1]% เบิก บุคลากร'!B9</f>
        <v>0</v>
      </c>
      <c r="E9" s="18">
        <f>'[1]% เบิก บุคลากร'!C9</f>
        <v>301080</v>
      </c>
      <c r="F9" s="18">
        <f>SUM(D9-E9)</f>
        <v>-301080</v>
      </c>
      <c r="G9" s="19">
        <f>'[1]% เบิก ดำเนินงาน'!B9</f>
        <v>381411.05</v>
      </c>
      <c r="H9" s="19">
        <f>'[1]% เบิก ดำเนินงาน'!C9</f>
        <v>380749</v>
      </c>
      <c r="I9" s="19">
        <f aca="true" t="shared" si="4" ref="I9:I72">SUM(G9-H9)</f>
        <v>662.0499999999884</v>
      </c>
      <c r="J9" s="20">
        <f>'[1]% เบิก ลงทุน'!B9</f>
        <v>0</v>
      </c>
      <c r="K9" s="20">
        <f>'[1]% เบิก ลงทุน'!C9</f>
        <v>0</v>
      </c>
      <c r="L9" s="20">
        <f aca="true" t="shared" si="5" ref="L9:L72">SUM(J9-K9)</f>
        <v>0</v>
      </c>
      <c r="M9" s="21">
        <f>'[1]% เบิก อุดหนุน'!B9</f>
        <v>0</v>
      </c>
      <c r="N9" s="21">
        <f>'[1]% เบิก อุดหนุน'!C9</f>
        <v>0</v>
      </c>
      <c r="O9" s="21">
        <f>'[1]% เบิก อุดหนุน'!D9</f>
        <v>0</v>
      </c>
      <c r="P9" s="22">
        <f>'[1]% เบิก รายจ่ายอื่น'!B9</f>
        <v>0</v>
      </c>
      <c r="Q9" s="22">
        <f>'[1]% เบิก รายจ่ายอื่น'!C9</f>
        <v>0</v>
      </c>
      <c r="R9" s="22">
        <f aca="true" t="shared" si="6" ref="R9:R72">SUM(P9-Q9)</f>
        <v>0</v>
      </c>
      <c r="S9" s="19">
        <f t="shared" si="1"/>
        <v>-300417.95</v>
      </c>
      <c r="T9" s="17">
        <f t="shared" si="2"/>
        <v>681829</v>
      </c>
      <c r="U9" s="17">
        <f aca="true" t="shared" si="7" ref="U9:U72">SUM(T9/C9)*100</f>
        <v>178.7648784690428</v>
      </c>
      <c r="V9" s="36" t="s">
        <v>126</v>
      </c>
    </row>
    <row r="10" spans="1:22" ht="27.75" customHeight="1">
      <c r="A10" s="23" t="s">
        <v>127</v>
      </c>
      <c r="B10" s="29">
        <v>1</v>
      </c>
      <c r="C10" s="17">
        <f t="shared" si="3"/>
        <v>185900</v>
      </c>
      <c r="D10" s="18">
        <f>'[1]% เบิก บุคลากร'!B10</f>
        <v>0</v>
      </c>
      <c r="E10" s="18">
        <f>'[1]% เบิก บุคลากร'!C10</f>
        <v>388006</v>
      </c>
      <c r="F10" s="18">
        <f aca="true" t="shared" si="8" ref="F10:F73">SUM(D10-E10)</f>
        <v>-388006</v>
      </c>
      <c r="G10" s="19">
        <f>'[1]% เบิก ดำเนินงาน'!B10</f>
        <v>185900</v>
      </c>
      <c r="H10" s="19">
        <f>'[1]% เบิก ดำเนินงาน'!C10</f>
        <v>151914</v>
      </c>
      <c r="I10" s="19">
        <f t="shared" si="4"/>
        <v>33986</v>
      </c>
      <c r="J10" s="20">
        <f>'[1]% เบิก ลงทุน'!B10</f>
        <v>0</v>
      </c>
      <c r="K10" s="20">
        <f>'[1]% เบิก ลงทุน'!C10</f>
        <v>0</v>
      </c>
      <c r="L10" s="20">
        <f t="shared" si="5"/>
        <v>0</v>
      </c>
      <c r="M10" s="21">
        <f>'[1]% เบิก อุดหนุน'!B10</f>
        <v>0</v>
      </c>
      <c r="N10" s="21">
        <f>'[1]% เบิก อุดหนุน'!C10</f>
        <v>0</v>
      </c>
      <c r="O10" s="21">
        <f>'[1]% เบิก อุดหนุน'!D10</f>
        <v>0</v>
      </c>
      <c r="P10" s="22">
        <f>'[1]% เบิก รายจ่ายอื่น'!B10</f>
        <v>0</v>
      </c>
      <c r="Q10" s="22">
        <f>'[1]% เบิก รายจ่ายอื่น'!C10</f>
        <v>0</v>
      </c>
      <c r="R10" s="22">
        <f t="shared" si="6"/>
        <v>0</v>
      </c>
      <c r="S10" s="19">
        <f t="shared" si="1"/>
        <v>-354020</v>
      </c>
      <c r="T10" s="17">
        <f t="shared" si="2"/>
        <v>539920</v>
      </c>
      <c r="U10" s="17">
        <f t="shared" si="7"/>
        <v>290.4357181280258</v>
      </c>
      <c r="V10" s="36" t="s">
        <v>126</v>
      </c>
    </row>
    <row r="11" spans="1:21" ht="27.75" customHeight="1">
      <c r="A11" s="23" t="s">
        <v>128</v>
      </c>
      <c r="B11" s="29">
        <v>1</v>
      </c>
      <c r="C11" s="17">
        <f t="shared" si="3"/>
        <v>10165640.57</v>
      </c>
      <c r="D11" s="18">
        <f>'[1]% เบิก บุคลากร'!B11</f>
        <v>0</v>
      </c>
      <c r="E11" s="18">
        <f>'[1]% เบิก บุคลากร'!C11</f>
        <v>4346213</v>
      </c>
      <c r="F11" s="18">
        <f t="shared" si="8"/>
        <v>-4346213</v>
      </c>
      <c r="G11" s="19">
        <f>'[1]% เบิก ดำเนินงาน'!B11</f>
        <v>10165640.57</v>
      </c>
      <c r="H11" s="19">
        <f>'[1]% เบิก ดำเนินงาน'!C11</f>
        <v>5359057.62</v>
      </c>
      <c r="I11" s="19">
        <f t="shared" si="4"/>
        <v>4806582.95</v>
      </c>
      <c r="J11" s="20">
        <f>'[1]% เบิก ลงทุน'!B11</f>
        <v>0</v>
      </c>
      <c r="K11" s="20">
        <f>'[1]% เบิก ลงทุน'!C11</f>
        <v>0</v>
      </c>
      <c r="L11" s="20">
        <f t="shared" si="5"/>
        <v>0</v>
      </c>
      <c r="M11" s="21">
        <f>'[1]% เบิก อุดหนุน'!B11</f>
        <v>0</v>
      </c>
      <c r="N11" s="21">
        <f>'[1]% เบิก อุดหนุน'!C11</f>
        <v>0</v>
      </c>
      <c r="O11" s="21">
        <f>'[1]% เบิก อุดหนุน'!D11</f>
        <v>0</v>
      </c>
      <c r="P11" s="22">
        <f>'[1]% เบิก รายจ่ายอื่น'!B11</f>
        <v>0</v>
      </c>
      <c r="Q11" s="22">
        <f>'[1]% เบิก รายจ่ายอื่น'!C11</f>
        <v>0</v>
      </c>
      <c r="R11" s="22">
        <f t="shared" si="6"/>
        <v>0</v>
      </c>
      <c r="S11" s="19">
        <f t="shared" si="1"/>
        <v>460369.9500000002</v>
      </c>
      <c r="T11" s="17">
        <f t="shared" si="2"/>
        <v>9705270.620000001</v>
      </c>
      <c r="U11" s="17">
        <f t="shared" si="7"/>
        <v>95.47131391445606</v>
      </c>
    </row>
    <row r="12" spans="1:21" ht="27.75" customHeight="1">
      <c r="A12" s="23" t="s">
        <v>129</v>
      </c>
      <c r="B12" s="29">
        <v>1</v>
      </c>
      <c r="C12" s="17">
        <f t="shared" si="3"/>
        <v>0</v>
      </c>
      <c r="D12" s="18">
        <f>'[1]% เบิก บุคลากร'!B12</f>
        <v>0</v>
      </c>
      <c r="E12" s="18">
        <f>'[1]% เบิก บุคลากร'!C12</f>
        <v>119825566.62</v>
      </c>
      <c r="F12" s="18">
        <f t="shared" si="8"/>
        <v>-119825566.62</v>
      </c>
      <c r="G12" s="19">
        <f>'[1]% เบิก ดำเนินงาน'!B12</f>
        <v>0</v>
      </c>
      <c r="H12" s="19">
        <f>'[1]% เบิก ดำเนินงาน'!C12</f>
        <v>1287025.9</v>
      </c>
      <c r="I12" s="19">
        <f t="shared" si="4"/>
        <v>-1287025.9</v>
      </c>
      <c r="J12" s="20">
        <f>'[1]% เบิก ลงทุน'!B12</f>
        <v>0</v>
      </c>
      <c r="K12" s="20">
        <f>'[1]% เบิก ลงทุน'!C12</f>
        <v>0</v>
      </c>
      <c r="L12" s="20">
        <f t="shared" si="5"/>
        <v>0</v>
      </c>
      <c r="M12" s="21">
        <f>'[1]% เบิก อุดหนุน'!B12</f>
        <v>0</v>
      </c>
      <c r="N12" s="21">
        <f>'[1]% เบิก อุดหนุน'!C12</f>
        <v>0</v>
      </c>
      <c r="O12" s="21">
        <f>'[1]% เบิก อุดหนุน'!D12</f>
        <v>0</v>
      </c>
      <c r="P12" s="22">
        <f>'[1]% เบิก รายจ่ายอื่น'!B12</f>
        <v>0</v>
      </c>
      <c r="Q12" s="22">
        <f>'[1]% เบิก รายจ่ายอื่น'!C12</f>
        <v>0</v>
      </c>
      <c r="R12" s="22">
        <f t="shared" si="6"/>
        <v>0</v>
      </c>
      <c r="S12" s="19">
        <f t="shared" si="1"/>
        <v>-121112592.52000001</v>
      </c>
      <c r="T12" s="17">
        <f t="shared" si="2"/>
        <v>121112592.52000001</v>
      </c>
      <c r="U12" s="17">
        <v>0</v>
      </c>
    </row>
    <row r="13" spans="1:21" ht="27.75" customHeight="1">
      <c r="A13" s="23" t="s">
        <v>130</v>
      </c>
      <c r="B13" s="29">
        <v>1</v>
      </c>
      <c r="C13" s="17">
        <f t="shared" si="3"/>
        <v>12363600.05</v>
      </c>
      <c r="D13" s="18">
        <f>'[1]% เบิก บุคลากร'!B13</f>
        <v>0</v>
      </c>
      <c r="E13" s="18">
        <f>'[1]% เบิก บุคลากร'!C13</f>
        <v>6021189</v>
      </c>
      <c r="F13" s="18">
        <f t="shared" si="8"/>
        <v>-6021189</v>
      </c>
      <c r="G13" s="19">
        <f>'[1]% เบิก ดำเนินงาน'!B13</f>
        <v>12363600.05</v>
      </c>
      <c r="H13" s="19">
        <f>'[1]% เบิก ดำเนินงาน'!C13</f>
        <v>3227184.25</v>
      </c>
      <c r="I13" s="19">
        <f t="shared" si="4"/>
        <v>9136415.8</v>
      </c>
      <c r="J13" s="20">
        <f>'[1]% เบิก ลงทุน'!B13</f>
        <v>0</v>
      </c>
      <c r="K13" s="20">
        <f>'[1]% เบิก ลงทุน'!C13</f>
        <v>0</v>
      </c>
      <c r="L13" s="20">
        <f t="shared" si="5"/>
        <v>0</v>
      </c>
      <c r="M13" s="21">
        <f>'[1]% เบิก อุดหนุน'!B13</f>
        <v>0</v>
      </c>
      <c r="N13" s="21">
        <f>'[1]% เบิก อุดหนุน'!C13</f>
        <v>0</v>
      </c>
      <c r="O13" s="21">
        <f>'[1]% เบิก อุดหนุน'!D13</f>
        <v>0</v>
      </c>
      <c r="P13" s="22">
        <f>'[1]% เบิก รายจ่ายอื่น'!B13</f>
        <v>0</v>
      </c>
      <c r="Q13" s="22">
        <f>'[1]% เบิก รายจ่ายอื่น'!C13</f>
        <v>0</v>
      </c>
      <c r="R13" s="22">
        <f t="shared" si="6"/>
        <v>0</v>
      </c>
      <c r="S13" s="19">
        <f t="shared" si="1"/>
        <v>3115226.8000000007</v>
      </c>
      <c r="T13" s="17">
        <f t="shared" si="2"/>
        <v>9248373.25</v>
      </c>
      <c r="U13" s="17">
        <f t="shared" si="7"/>
        <v>74.80323864083584</v>
      </c>
    </row>
    <row r="14" spans="1:21" ht="27.75" customHeight="1">
      <c r="A14" s="23" t="s">
        <v>131</v>
      </c>
      <c r="B14" s="29">
        <v>1</v>
      </c>
      <c r="C14" s="17">
        <f t="shared" si="3"/>
        <v>10928054419.2</v>
      </c>
      <c r="D14" s="18">
        <f>'[1]% เบิก บุคลากร'!B14</f>
        <v>0</v>
      </c>
      <c r="E14" s="18">
        <f>'[1]% เบิก บุคลากร'!C14</f>
        <v>6576159</v>
      </c>
      <c r="F14" s="18">
        <f t="shared" si="8"/>
        <v>-6576159</v>
      </c>
      <c r="G14" s="19">
        <f>'[1]% เบิก ดำเนินงาน'!B14</f>
        <v>32271019.2</v>
      </c>
      <c r="H14" s="19">
        <f>'[1]% เบิก ดำเนินงาน'!C14</f>
        <v>9921819.05</v>
      </c>
      <c r="I14" s="19">
        <f t="shared" si="4"/>
        <v>22349200.15</v>
      </c>
      <c r="J14" s="20">
        <f>'[1]% เบิก ลงทุน'!B14</f>
        <v>0</v>
      </c>
      <c r="K14" s="20">
        <f>'[1]% เบิก ลงทุน'!C14</f>
        <v>0</v>
      </c>
      <c r="L14" s="20">
        <f t="shared" si="5"/>
        <v>0</v>
      </c>
      <c r="M14" s="21">
        <f>'[1]% เบิก อุดหนุน'!B14</f>
        <v>10894656100</v>
      </c>
      <c r="N14" s="21">
        <f>'[1]% เบิก อุดหนุน'!C14</f>
        <v>9024825265</v>
      </c>
      <c r="O14" s="21">
        <f>'[1]% เบิก อุดหนุน'!D14</f>
        <v>1869830835</v>
      </c>
      <c r="P14" s="22">
        <f>'[1]% เบิก รายจ่ายอื่น'!B14</f>
        <v>1127300</v>
      </c>
      <c r="Q14" s="22">
        <f>'[1]% เบิก รายจ่ายอื่น'!C14</f>
        <v>629195.57</v>
      </c>
      <c r="R14" s="22">
        <f t="shared" si="6"/>
        <v>498104.43000000005</v>
      </c>
      <c r="S14" s="19">
        <f t="shared" si="1"/>
        <v>1886101980.5800002</v>
      </c>
      <c r="T14" s="17">
        <f t="shared" si="2"/>
        <v>9041952438.619999</v>
      </c>
      <c r="U14" s="17">
        <f t="shared" si="7"/>
        <v>82.7407340023287</v>
      </c>
    </row>
    <row r="15" spans="1:21" ht="27.75" customHeight="1">
      <c r="A15" s="23" t="s">
        <v>132</v>
      </c>
      <c r="B15" s="29">
        <v>1</v>
      </c>
      <c r="C15" s="17">
        <f t="shared" si="3"/>
        <v>6344820</v>
      </c>
      <c r="D15" s="18">
        <f>'[1]% เบิก บุคลากร'!B15</f>
        <v>0</v>
      </c>
      <c r="E15" s="18">
        <f>'[1]% เบิก บุคลากร'!C15</f>
        <v>1710630</v>
      </c>
      <c r="F15" s="18">
        <f t="shared" si="8"/>
        <v>-1710630</v>
      </c>
      <c r="G15" s="19">
        <f>'[1]% เบิก ดำเนินงาน'!B15</f>
        <v>4744820</v>
      </c>
      <c r="H15" s="19">
        <f>'[1]% เบิก ดำเนินงาน'!C15</f>
        <v>2689874.25</v>
      </c>
      <c r="I15" s="19">
        <f t="shared" si="4"/>
        <v>2054945.75</v>
      </c>
      <c r="J15" s="20">
        <f>'[1]% เบิก ลงทุน'!B15</f>
        <v>0</v>
      </c>
      <c r="K15" s="20">
        <f>'[1]% เบิก ลงทุน'!C15</f>
        <v>0</v>
      </c>
      <c r="L15" s="20">
        <f t="shared" si="5"/>
        <v>0</v>
      </c>
      <c r="M15" s="21">
        <f>'[1]% เบิก อุดหนุน'!B15</f>
        <v>1600000</v>
      </c>
      <c r="N15" s="21">
        <f>'[1]% เบิก อุดหนุน'!C15</f>
        <v>982000</v>
      </c>
      <c r="O15" s="21">
        <f>'[1]% เบิก อุดหนุน'!D15</f>
        <v>618000</v>
      </c>
      <c r="P15" s="22">
        <f>'[1]% เบิก รายจ่ายอื่น'!B15</f>
        <v>0</v>
      </c>
      <c r="Q15" s="22">
        <f>'[1]% เบิก รายจ่ายอื่น'!C15</f>
        <v>0</v>
      </c>
      <c r="R15" s="22">
        <f t="shared" si="6"/>
        <v>0</v>
      </c>
      <c r="S15" s="19">
        <f t="shared" si="1"/>
        <v>962315.75</v>
      </c>
      <c r="T15" s="17">
        <f t="shared" si="2"/>
        <v>5382504.25</v>
      </c>
      <c r="U15" s="17">
        <f t="shared" si="7"/>
        <v>84.83304884929753</v>
      </c>
    </row>
    <row r="16" spans="1:21" ht="27.75" customHeight="1">
      <c r="A16" s="23" t="s">
        <v>133</v>
      </c>
      <c r="B16" s="29">
        <v>1</v>
      </c>
      <c r="C16" s="17">
        <f t="shared" si="3"/>
        <v>10893300</v>
      </c>
      <c r="D16" s="18">
        <f>'[1]% เบิก บุคลากร'!B16</f>
        <v>0</v>
      </c>
      <c r="E16" s="18">
        <f>'[1]% เบิก บุคลากร'!C16</f>
        <v>978060</v>
      </c>
      <c r="F16" s="18">
        <f t="shared" si="8"/>
        <v>-978060</v>
      </c>
      <c r="G16" s="19">
        <f>'[1]% เบิก ดำเนินงาน'!B16</f>
        <v>10743300</v>
      </c>
      <c r="H16" s="19">
        <f>'[1]% เบิก ดำเนินงาน'!C16</f>
        <v>4652421.06</v>
      </c>
      <c r="I16" s="19">
        <f t="shared" si="4"/>
        <v>6090878.94</v>
      </c>
      <c r="J16" s="20">
        <f>'[1]% เบิก ลงทุน'!B16</f>
        <v>0</v>
      </c>
      <c r="K16" s="20">
        <f>'[1]% เบิก ลงทุน'!C16</f>
        <v>0</v>
      </c>
      <c r="L16" s="20">
        <f t="shared" si="5"/>
        <v>0</v>
      </c>
      <c r="M16" s="21">
        <f>'[1]% เบิก อุดหนุน'!B16</f>
        <v>150000</v>
      </c>
      <c r="N16" s="21">
        <f>'[1]% เบิก อุดหนุน'!C16</f>
        <v>0</v>
      </c>
      <c r="O16" s="21">
        <f>'[1]% เบิก อุดหนุน'!D16</f>
        <v>150000</v>
      </c>
      <c r="P16" s="22">
        <f>'[1]% เบิก รายจ่ายอื่น'!B16</f>
        <v>0</v>
      </c>
      <c r="Q16" s="22">
        <f>'[1]% เบิก รายจ่ายอื่น'!C16</f>
        <v>0</v>
      </c>
      <c r="R16" s="22">
        <f t="shared" si="6"/>
        <v>0</v>
      </c>
      <c r="S16" s="19">
        <f t="shared" si="1"/>
        <v>5262818.94</v>
      </c>
      <c r="T16" s="17">
        <f t="shared" si="2"/>
        <v>5630481.06</v>
      </c>
      <c r="U16" s="17">
        <f t="shared" si="7"/>
        <v>51.68756079424968</v>
      </c>
    </row>
    <row r="17" spans="1:21" ht="27.75" customHeight="1">
      <c r="A17" s="23" t="s">
        <v>29</v>
      </c>
      <c r="B17" s="29">
        <v>3</v>
      </c>
      <c r="C17" s="17">
        <f t="shared" si="3"/>
        <v>6590404</v>
      </c>
      <c r="D17" s="18">
        <f>'[1]% เบิก บุคลากร'!B17</f>
        <v>812960</v>
      </c>
      <c r="E17" s="18">
        <f>'[1]% เบิก บุคลากร'!C17</f>
        <v>609720</v>
      </c>
      <c r="F17" s="18">
        <f t="shared" si="8"/>
        <v>203240</v>
      </c>
      <c r="G17" s="19">
        <f>'[1]% เบิก ดำเนินงาน'!B17</f>
        <v>4849444</v>
      </c>
      <c r="H17" s="19">
        <f>'[1]% เบิก ดำเนินงาน'!C17</f>
        <v>3190592.41</v>
      </c>
      <c r="I17" s="19">
        <f t="shared" si="4"/>
        <v>1658851.5899999999</v>
      </c>
      <c r="J17" s="20">
        <f>'[1]% เบิก ลงทุน'!B17</f>
        <v>0</v>
      </c>
      <c r="K17" s="20">
        <f>'[1]% เบิก ลงทุน'!C17</f>
        <v>0</v>
      </c>
      <c r="L17" s="20">
        <f t="shared" si="5"/>
        <v>0</v>
      </c>
      <c r="M17" s="21">
        <f>'[1]% เบิก อุดหนุน'!B17</f>
        <v>928000</v>
      </c>
      <c r="N17" s="21">
        <f>'[1]% เบิก อุดหนุน'!C17</f>
        <v>694000</v>
      </c>
      <c r="O17" s="21">
        <f>'[1]% เบิก อุดหนุน'!D17</f>
        <v>234000</v>
      </c>
      <c r="P17" s="22">
        <f>'[1]% เบิก รายจ่ายอื่น'!B17</f>
        <v>0</v>
      </c>
      <c r="Q17" s="22">
        <f>'[1]% เบิก รายจ่ายอื่น'!C17</f>
        <v>0</v>
      </c>
      <c r="R17" s="22">
        <f t="shared" si="6"/>
        <v>0</v>
      </c>
      <c r="S17" s="19">
        <f t="shared" si="1"/>
        <v>2096091.5899999999</v>
      </c>
      <c r="T17" s="17">
        <f t="shared" si="2"/>
        <v>4494312.41</v>
      </c>
      <c r="U17" s="17">
        <f t="shared" si="7"/>
        <v>68.19479367273993</v>
      </c>
    </row>
    <row r="18" spans="1:21" ht="27.75" customHeight="1">
      <c r="A18" s="23" t="s">
        <v>30</v>
      </c>
      <c r="B18" s="29">
        <v>2</v>
      </c>
      <c r="C18" s="17">
        <f t="shared" si="3"/>
        <v>7036056.1</v>
      </c>
      <c r="D18" s="18">
        <f>'[1]% เบิก บุคลากร'!B18</f>
        <v>3320160</v>
      </c>
      <c r="E18" s="18">
        <f>'[1]% เบิก บุคลากร'!C18</f>
        <v>2489675</v>
      </c>
      <c r="F18" s="18">
        <f t="shared" si="8"/>
        <v>830485</v>
      </c>
      <c r="G18" s="19">
        <f>'[1]% เบิก ดำเนินงาน'!B18</f>
        <v>2275896.1</v>
      </c>
      <c r="H18" s="19">
        <f>'[1]% เบิก ดำเนินงาน'!C18</f>
        <v>1365127.06</v>
      </c>
      <c r="I18" s="19">
        <f t="shared" si="4"/>
        <v>910769.04</v>
      </c>
      <c r="J18" s="20">
        <f>'[1]% เบิก ลงทุน'!B18</f>
        <v>0</v>
      </c>
      <c r="K18" s="20">
        <f>'[1]% เบิก ลงทุน'!C18</f>
        <v>0</v>
      </c>
      <c r="L18" s="20">
        <f t="shared" si="5"/>
        <v>0</v>
      </c>
      <c r="M18" s="21">
        <f>'[1]% เบิก อุดหนุน'!B18</f>
        <v>1440000</v>
      </c>
      <c r="N18" s="21">
        <f>'[1]% เบิก อุดหนุน'!C18</f>
        <v>1058000</v>
      </c>
      <c r="O18" s="21">
        <f>'[1]% เบิก อุดหนุน'!D18</f>
        <v>382000</v>
      </c>
      <c r="P18" s="22">
        <f>'[1]% เบิก รายจ่ายอื่น'!B18</f>
        <v>0</v>
      </c>
      <c r="Q18" s="22">
        <f>'[1]% เบิก รายจ่ายอื่น'!C18</f>
        <v>0</v>
      </c>
      <c r="R18" s="22">
        <f t="shared" si="6"/>
        <v>0</v>
      </c>
      <c r="S18" s="19">
        <f t="shared" si="1"/>
        <v>2123254.04</v>
      </c>
      <c r="T18" s="17">
        <f t="shared" si="2"/>
        <v>4912802.0600000005</v>
      </c>
      <c r="U18" s="17">
        <f t="shared" si="7"/>
        <v>69.82323605975797</v>
      </c>
    </row>
    <row r="19" spans="1:21" ht="27.75" customHeight="1">
      <c r="A19" s="23" t="s">
        <v>31</v>
      </c>
      <c r="B19" s="29">
        <v>3</v>
      </c>
      <c r="C19" s="17">
        <f t="shared" si="3"/>
        <v>12114443</v>
      </c>
      <c r="D19" s="18">
        <f>'[1]% เบิก บุคลากร'!B19</f>
        <v>2012200</v>
      </c>
      <c r="E19" s="18">
        <f>'[1]% เบิก บุคลากร'!C19</f>
        <v>1456780</v>
      </c>
      <c r="F19" s="18">
        <f t="shared" si="8"/>
        <v>555420</v>
      </c>
      <c r="G19" s="19">
        <f>'[1]% เบิก ดำเนินงาน'!B19</f>
        <v>8374243</v>
      </c>
      <c r="H19" s="19">
        <f>'[1]% เบิก ดำเนินงาน'!C19</f>
        <v>5417869.48</v>
      </c>
      <c r="I19" s="19">
        <f t="shared" si="4"/>
        <v>2956373.5199999996</v>
      </c>
      <c r="J19" s="20">
        <f>'[1]% เบิก ลงทุน'!B19</f>
        <v>0</v>
      </c>
      <c r="K19" s="20">
        <f>'[1]% เบิก ลงทุน'!C19</f>
        <v>0</v>
      </c>
      <c r="L19" s="20">
        <f t="shared" si="5"/>
        <v>0</v>
      </c>
      <c r="M19" s="21">
        <f>'[1]% เบิก อุดหนุน'!B19</f>
        <v>1728000</v>
      </c>
      <c r="N19" s="21">
        <f>'[1]% เบิก อุดหนุน'!C19</f>
        <v>1296000</v>
      </c>
      <c r="O19" s="21">
        <f>'[1]% เบิก อุดหนุน'!D19</f>
        <v>432000</v>
      </c>
      <c r="P19" s="22">
        <f>'[1]% เบิก รายจ่ายอื่น'!B19</f>
        <v>0</v>
      </c>
      <c r="Q19" s="22">
        <f>'[1]% เบิก รายจ่ายอื่น'!C19</f>
        <v>0</v>
      </c>
      <c r="R19" s="22">
        <f t="shared" si="6"/>
        <v>0</v>
      </c>
      <c r="S19" s="19">
        <f t="shared" si="1"/>
        <v>3943793.5199999996</v>
      </c>
      <c r="T19" s="17">
        <f t="shared" si="2"/>
        <v>8170649.48</v>
      </c>
      <c r="U19" s="17">
        <f t="shared" si="7"/>
        <v>67.44552333111807</v>
      </c>
    </row>
    <row r="20" spans="1:21" ht="27.75" customHeight="1">
      <c r="A20" s="23" t="s">
        <v>12</v>
      </c>
      <c r="B20" s="29">
        <v>3</v>
      </c>
      <c r="C20" s="17">
        <f t="shared" si="3"/>
        <v>5240655</v>
      </c>
      <c r="D20" s="18">
        <f>'[1]% เบิก บุคลากร'!B20</f>
        <v>1755880</v>
      </c>
      <c r="E20" s="18">
        <f>'[1]% เบิก บุคลากร'!C20</f>
        <v>1210015.84</v>
      </c>
      <c r="F20" s="18">
        <f t="shared" si="8"/>
        <v>545864.1599999999</v>
      </c>
      <c r="G20" s="19">
        <f>'[1]% เบิก ดำเนินงาน'!B20</f>
        <v>3484775</v>
      </c>
      <c r="H20" s="19">
        <f>'[1]% เบิก ดำเนินงาน'!C20</f>
        <v>2268846.2</v>
      </c>
      <c r="I20" s="19">
        <f t="shared" si="4"/>
        <v>1215928.7999999998</v>
      </c>
      <c r="J20" s="20">
        <f>'[1]% เบิก ลงทุน'!B20</f>
        <v>0</v>
      </c>
      <c r="K20" s="20">
        <f>'[1]% เบิก ลงทุน'!C20</f>
        <v>0</v>
      </c>
      <c r="L20" s="20">
        <f t="shared" si="5"/>
        <v>0</v>
      </c>
      <c r="M20" s="21">
        <f>'[1]% เบิก อุดหนุน'!B20</f>
        <v>0</v>
      </c>
      <c r="N20" s="21">
        <f>'[1]% เบิก อุดหนุน'!C20</f>
        <v>0</v>
      </c>
      <c r="O20" s="21">
        <f>'[1]% เบิก อุดหนุน'!D20</f>
        <v>0</v>
      </c>
      <c r="P20" s="22">
        <f>'[1]% เบิก รายจ่ายอื่น'!B20</f>
        <v>0</v>
      </c>
      <c r="Q20" s="22">
        <f>'[1]% เบิก รายจ่ายอื่น'!C20</f>
        <v>0</v>
      </c>
      <c r="R20" s="22">
        <f t="shared" si="6"/>
        <v>0</v>
      </c>
      <c r="S20" s="19">
        <f t="shared" si="1"/>
        <v>1761792.9599999997</v>
      </c>
      <c r="T20" s="17">
        <f t="shared" si="2"/>
        <v>3478862.04</v>
      </c>
      <c r="U20" s="17">
        <f t="shared" si="7"/>
        <v>66.38219917166843</v>
      </c>
    </row>
    <row r="21" spans="1:21" ht="27.75" customHeight="1">
      <c r="A21" s="23" t="s">
        <v>13</v>
      </c>
      <c r="B21" s="29">
        <v>3</v>
      </c>
      <c r="C21" s="17">
        <f t="shared" si="3"/>
        <v>3909831</v>
      </c>
      <c r="D21" s="18">
        <f>'[1]% เบิก บุคลากร'!B21</f>
        <v>1691030</v>
      </c>
      <c r="E21" s="18">
        <f>'[1]% เบิก บุคลากร'!C21</f>
        <v>1280970</v>
      </c>
      <c r="F21" s="18">
        <f t="shared" si="8"/>
        <v>410060</v>
      </c>
      <c r="G21" s="19">
        <f>'[1]% เบิก ดำเนินงาน'!B21</f>
        <v>2218801</v>
      </c>
      <c r="H21" s="19">
        <f>'[1]% เบิก ดำเนินงาน'!C21</f>
        <v>1321493.99</v>
      </c>
      <c r="I21" s="19">
        <f t="shared" si="4"/>
        <v>897307.01</v>
      </c>
      <c r="J21" s="20">
        <f>'[1]% เบิก ลงทุน'!B21</f>
        <v>0</v>
      </c>
      <c r="K21" s="20">
        <f>'[1]% เบิก ลงทุน'!C21</f>
        <v>0</v>
      </c>
      <c r="L21" s="20">
        <f t="shared" si="5"/>
        <v>0</v>
      </c>
      <c r="M21" s="21">
        <f>'[1]% เบิก อุดหนุน'!B21</f>
        <v>0</v>
      </c>
      <c r="N21" s="21">
        <f>'[1]% เบิก อุดหนุน'!C21</f>
        <v>0</v>
      </c>
      <c r="O21" s="21">
        <f>'[1]% เบิก อุดหนุน'!D21</f>
        <v>0</v>
      </c>
      <c r="P21" s="22">
        <f>'[1]% เบิก รายจ่ายอื่น'!B21</f>
        <v>0</v>
      </c>
      <c r="Q21" s="22">
        <f>'[1]% เบิก รายจ่ายอื่น'!C21</f>
        <v>0</v>
      </c>
      <c r="R21" s="22">
        <f t="shared" si="6"/>
        <v>0</v>
      </c>
      <c r="S21" s="19">
        <f t="shared" si="1"/>
        <v>1307367.01</v>
      </c>
      <c r="T21" s="17">
        <f t="shared" si="2"/>
        <v>2602463.99</v>
      </c>
      <c r="U21" s="17">
        <f>SUM(T21/C21)*100</f>
        <v>66.56205830891413</v>
      </c>
    </row>
    <row r="22" spans="1:21" ht="27.75" customHeight="1">
      <c r="A22" s="23" t="s">
        <v>32</v>
      </c>
      <c r="B22" s="29">
        <v>3</v>
      </c>
      <c r="C22" s="17">
        <f t="shared" si="3"/>
        <v>5782510</v>
      </c>
      <c r="D22" s="18">
        <f>'[1]% เบิก บุคลากร'!B22</f>
        <v>1626980</v>
      </c>
      <c r="E22" s="18">
        <f>'[1]% เบิก บุคลากร'!C22</f>
        <v>1246160</v>
      </c>
      <c r="F22" s="18">
        <f t="shared" si="8"/>
        <v>380820</v>
      </c>
      <c r="G22" s="19">
        <f>'[1]% เบิก ดำเนินงาน'!B22</f>
        <v>4155530</v>
      </c>
      <c r="H22" s="19">
        <f>'[1]% เบิก ดำเนินงาน'!C22</f>
        <v>2536468.33</v>
      </c>
      <c r="I22" s="19">
        <f t="shared" si="4"/>
        <v>1619061.67</v>
      </c>
      <c r="J22" s="20">
        <f>'[1]% เบิก ลงทุน'!B22</f>
        <v>0</v>
      </c>
      <c r="K22" s="20">
        <f>'[1]% เบิก ลงทุน'!C22</f>
        <v>0</v>
      </c>
      <c r="L22" s="20">
        <f t="shared" si="5"/>
        <v>0</v>
      </c>
      <c r="M22" s="21">
        <f>'[1]% เบิก อุดหนุน'!B22</f>
        <v>0</v>
      </c>
      <c r="N22" s="21">
        <f>'[1]% เบิก อุดหนุน'!C22</f>
        <v>0</v>
      </c>
      <c r="O22" s="21">
        <f>'[1]% เบิก อุดหนุน'!D22</f>
        <v>0</v>
      </c>
      <c r="P22" s="22">
        <f>'[1]% เบิก รายจ่ายอื่น'!B22</f>
        <v>0</v>
      </c>
      <c r="Q22" s="22">
        <f>'[1]% เบิก รายจ่ายอื่น'!C22</f>
        <v>0</v>
      </c>
      <c r="R22" s="22">
        <f t="shared" si="6"/>
        <v>0</v>
      </c>
      <c r="S22" s="19">
        <f t="shared" si="1"/>
        <v>1999881.67</v>
      </c>
      <c r="T22" s="17">
        <f t="shared" si="2"/>
        <v>3782628.33</v>
      </c>
      <c r="U22" s="17">
        <f t="shared" si="7"/>
        <v>65.41498985734569</v>
      </c>
    </row>
    <row r="23" spans="1:21" ht="27.75" customHeight="1">
      <c r="A23" s="23" t="s">
        <v>33</v>
      </c>
      <c r="B23" s="29">
        <v>3</v>
      </c>
      <c r="C23" s="17">
        <f t="shared" si="3"/>
        <v>6714709</v>
      </c>
      <c r="D23" s="18">
        <f>'[1]% เบิก บุคลากร'!B23</f>
        <v>2084360</v>
      </c>
      <c r="E23" s="18">
        <f>'[1]% เบิก บุคลากร'!C23</f>
        <v>1563270</v>
      </c>
      <c r="F23" s="18">
        <f t="shared" si="8"/>
        <v>521090</v>
      </c>
      <c r="G23" s="19">
        <f>'[1]% เบิก ดำเนินงาน'!B23</f>
        <v>4630349</v>
      </c>
      <c r="H23" s="19">
        <f>'[1]% เบิก ดำเนินงาน'!C23</f>
        <v>3295688.72</v>
      </c>
      <c r="I23" s="19">
        <f t="shared" si="4"/>
        <v>1334660.2799999998</v>
      </c>
      <c r="J23" s="20">
        <f>'[1]% เบิก ลงทุน'!B23</f>
        <v>0</v>
      </c>
      <c r="K23" s="20">
        <f>'[1]% เบิก ลงทุน'!C23</f>
        <v>0</v>
      </c>
      <c r="L23" s="20">
        <f t="shared" si="5"/>
        <v>0</v>
      </c>
      <c r="M23" s="21">
        <f>'[1]% เบิก อุดหนุน'!B23</f>
        <v>0</v>
      </c>
      <c r="N23" s="21">
        <f>'[1]% เบิก อุดหนุน'!C23</f>
        <v>0</v>
      </c>
      <c r="O23" s="21">
        <f>'[1]% เบิก อุดหนุน'!D23</f>
        <v>0</v>
      </c>
      <c r="P23" s="22">
        <f>'[1]% เบิก รายจ่ายอื่น'!B23</f>
        <v>0</v>
      </c>
      <c r="Q23" s="22">
        <f>'[1]% เบิก รายจ่ายอื่น'!C23</f>
        <v>0</v>
      </c>
      <c r="R23" s="22">
        <f t="shared" si="6"/>
        <v>0</v>
      </c>
      <c r="S23" s="19">
        <f t="shared" si="1"/>
        <v>1855750.2799999998</v>
      </c>
      <c r="T23" s="17">
        <f t="shared" si="2"/>
        <v>4858958.720000001</v>
      </c>
      <c r="U23" s="17">
        <f t="shared" si="7"/>
        <v>72.36290835537326</v>
      </c>
    </row>
    <row r="24" spans="1:21" ht="27.75" customHeight="1">
      <c r="A24" s="23" t="s">
        <v>14</v>
      </c>
      <c r="B24" s="29">
        <v>3</v>
      </c>
      <c r="C24" s="17">
        <f t="shared" si="3"/>
        <v>12494420</v>
      </c>
      <c r="D24" s="18">
        <f>'[1]% เบิก บุคลากร'!B24</f>
        <v>5002820</v>
      </c>
      <c r="E24" s="18">
        <f>'[1]% เบิก บุคลากร'!C24</f>
        <v>3536825</v>
      </c>
      <c r="F24" s="18">
        <f t="shared" si="8"/>
        <v>1465995</v>
      </c>
      <c r="G24" s="19">
        <f>'[1]% เบิก ดำเนินงาน'!B24</f>
        <v>7491600</v>
      </c>
      <c r="H24" s="19">
        <f>'[1]% เบิก ดำเนินงาน'!C24</f>
        <v>3876172.72</v>
      </c>
      <c r="I24" s="19">
        <f t="shared" si="4"/>
        <v>3615427.28</v>
      </c>
      <c r="J24" s="20">
        <f>'[1]% เบิก ลงทุน'!B24</f>
        <v>0</v>
      </c>
      <c r="K24" s="20">
        <f>'[1]% เบิก ลงทุน'!C24</f>
        <v>0</v>
      </c>
      <c r="L24" s="20">
        <f t="shared" si="5"/>
        <v>0</v>
      </c>
      <c r="M24" s="21">
        <f>'[1]% เบิก อุดหนุน'!B24</f>
        <v>0</v>
      </c>
      <c r="N24" s="21">
        <f>'[1]% เบิก อุดหนุน'!C24</f>
        <v>0</v>
      </c>
      <c r="O24" s="21">
        <f>'[1]% เบิก อุดหนุน'!D24</f>
        <v>0</v>
      </c>
      <c r="P24" s="22">
        <f>'[1]% เบิก รายจ่ายอื่น'!B24</f>
        <v>0</v>
      </c>
      <c r="Q24" s="22">
        <f>'[1]% เบิก รายจ่ายอื่น'!C24</f>
        <v>0</v>
      </c>
      <c r="R24" s="22">
        <f t="shared" si="6"/>
        <v>0</v>
      </c>
      <c r="S24" s="19">
        <f t="shared" si="1"/>
        <v>5081422.279999999</v>
      </c>
      <c r="T24" s="17">
        <f t="shared" si="2"/>
        <v>7412997.720000001</v>
      </c>
      <c r="U24" s="17">
        <f t="shared" si="7"/>
        <v>59.33046688041542</v>
      </c>
    </row>
    <row r="25" spans="1:21" ht="27.75" customHeight="1">
      <c r="A25" s="23" t="s">
        <v>34</v>
      </c>
      <c r="B25" s="29">
        <v>3</v>
      </c>
      <c r="C25" s="17">
        <f t="shared" si="3"/>
        <v>3036725</v>
      </c>
      <c r="D25" s="18">
        <f>'[1]% เบิก บุคลากร'!B25</f>
        <v>1053160</v>
      </c>
      <c r="E25" s="18">
        <f>'[1]% เบิก บุคลากร'!C25</f>
        <v>756390</v>
      </c>
      <c r="F25" s="18">
        <f t="shared" si="8"/>
        <v>296770</v>
      </c>
      <c r="G25" s="19">
        <f>'[1]% เบิก ดำเนินงาน'!B25</f>
        <v>1983565</v>
      </c>
      <c r="H25" s="19">
        <f>'[1]% เบิก ดำเนินงาน'!C25</f>
        <v>1246806.11</v>
      </c>
      <c r="I25" s="19">
        <f t="shared" si="4"/>
        <v>736758.8899999999</v>
      </c>
      <c r="J25" s="20">
        <f>'[1]% เบิก ลงทุน'!B25</f>
        <v>0</v>
      </c>
      <c r="K25" s="20">
        <f>'[1]% เบิก ลงทุน'!C25</f>
        <v>0</v>
      </c>
      <c r="L25" s="20">
        <f t="shared" si="5"/>
        <v>0</v>
      </c>
      <c r="M25" s="21">
        <f>'[1]% เบิก อุดหนุน'!B25</f>
        <v>0</v>
      </c>
      <c r="N25" s="21">
        <f>'[1]% เบิก อุดหนุน'!C25</f>
        <v>0</v>
      </c>
      <c r="O25" s="21">
        <f>'[1]% เบิก อุดหนุน'!D25</f>
        <v>0</v>
      </c>
      <c r="P25" s="22">
        <f>'[1]% เบิก รายจ่ายอื่น'!B25</f>
        <v>0</v>
      </c>
      <c r="Q25" s="22">
        <f>'[1]% เบิก รายจ่ายอื่น'!C25</f>
        <v>0</v>
      </c>
      <c r="R25" s="22">
        <f t="shared" si="6"/>
        <v>0</v>
      </c>
      <c r="S25" s="19">
        <f t="shared" si="1"/>
        <v>1033528.8899999999</v>
      </c>
      <c r="T25" s="17">
        <f t="shared" si="2"/>
        <v>2003196.11</v>
      </c>
      <c r="U25" s="17">
        <f t="shared" si="7"/>
        <v>65.96567387563906</v>
      </c>
    </row>
    <row r="26" spans="1:21" ht="27.75" customHeight="1">
      <c r="A26" s="23" t="s">
        <v>35</v>
      </c>
      <c r="B26" s="29">
        <v>3</v>
      </c>
      <c r="C26" s="17">
        <f t="shared" si="3"/>
        <v>7990709</v>
      </c>
      <c r="D26" s="18">
        <f>'[1]% เบิก บุคลากร'!B26</f>
        <v>1759280</v>
      </c>
      <c r="E26" s="18">
        <f>'[1]% เบิก บุคลากร'!C26</f>
        <v>1308530</v>
      </c>
      <c r="F26" s="18">
        <f t="shared" si="8"/>
        <v>450750</v>
      </c>
      <c r="G26" s="19">
        <f>'[1]% เบิก ดำเนินงาน'!B26</f>
        <v>6231429</v>
      </c>
      <c r="H26" s="19">
        <f>'[1]% เบิก ดำเนินงาน'!C26</f>
        <v>4637855.19</v>
      </c>
      <c r="I26" s="19">
        <f t="shared" si="4"/>
        <v>1593573.8099999996</v>
      </c>
      <c r="J26" s="20">
        <f>'[1]% เบิก ลงทุน'!B26</f>
        <v>0</v>
      </c>
      <c r="K26" s="20">
        <f>'[1]% เบิก ลงทุน'!C26</f>
        <v>0</v>
      </c>
      <c r="L26" s="20">
        <f t="shared" si="5"/>
        <v>0</v>
      </c>
      <c r="M26" s="21">
        <f>'[1]% เบิก อุดหนุน'!B26</f>
        <v>0</v>
      </c>
      <c r="N26" s="21">
        <f>'[1]% เบิก อุดหนุน'!C26</f>
        <v>0</v>
      </c>
      <c r="O26" s="21">
        <f>'[1]% เบิก อุดหนุน'!D26</f>
        <v>0</v>
      </c>
      <c r="P26" s="22">
        <f>'[1]% เบิก รายจ่ายอื่น'!B26</f>
        <v>0</v>
      </c>
      <c r="Q26" s="22">
        <f>'[1]% เบิก รายจ่ายอื่น'!C26</f>
        <v>0</v>
      </c>
      <c r="R26" s="22">
        <f t="shared" si="6"/>
        <v>0</v>
      </c>
      <c r="S26" s="19">
        <f t="shared" si="1"/>
        <v>2044323.8099999996</v>
      </c>
      <c r="T26" s="17">
        <f t="shared" si="2"/>
        <v>5946385.19</v>
      </c>
      <c r="U26" s="17">
        <f t="shared" si="7"/>
        <v>74.41624003577155</v>
      </c>
    </row>
    <row r="27" spans="1:21" ht="27.75" customHeight="1">
      <c r="A27" s="23" t="s">
        <v>15</v>
      </c>
      <c r="B27" s="29">
        <v>3</v>
      </c>
      <c r="C27" s="17">
        <f t="shared" si="3"/>
        <v>6615277</v>
      </c>
      <c r="D27" s="18">
        <f>'[1]% เบิก บุคลากร'!B27</f>
        <v>2259760</v>
      </c>
      <c r="E27" s="18">
        <f>'[1]% เบิก บุคลากร'!C27</f>
        <v>1694820</v>
      </c>
      <c r="F27" s="18">
        <f t="shared" si="8"/>
        <v>564940</v>
      </c>
      <c r="G27" s="19">
        <f>'[1]% เบิก ดำเนินงาน'!B27</f>
        <v>4355517</v>
      </c>
      <c r="H27" s="19">
        <f>'[1]% เบิก ดำเนินงาน'!C27</f>
        <v>2910401.32</v>
      </c>
      <c r="I27" s="19">
        <f t="shared" si="4"/>
        <v>1445115.6800000002</v>
      </c>
      <c r="J27" s="20">
        <f>'[1]% เบิก ลงทุน'!B27</f>
        <v>0</v>
      </c>
      <c r="K27" s="20">
        <f>'[1]% เบิก ลงทุน'!C27</f>
        <v>0</v>
      </c>
      <c r="L27" s="20">
        <f t="shared" si="5"/>
        <v>0</v>
      </c>
      <c r="M27" s="21">
        <f>'[1]% เบิก อุดหนุน'!B27</f>
        <v>0</v>
      </c>
      <c r="N27" s="21">
        <f>'[1]% เบิก อุดหนุน'!C27</f>
        <v>0</v>
      </c>
      <c r="O27" s="21">
        <f>'[1]% เบิก อุดหนุน'!D27</f>
        <v>0</v>
      </c>
      <c r="P27" s="22">
        <f>'[1]% เบิก รายจ่ายอื่น'!B27</f>
        <v>0</v>
      </c>
      <c r="Q27" s="22">
        <f>'[1]% เบิก รายจ่ายอื่น'!C27</f>
        <v>0</v>
      </c>
      <c r="R27" s="22">
        <f t="shared" si="6"/>
        <v>0</v>
      </c>
      <c r="S27" s="19">
        <f t="shared" si="1"/>
        <v>2010055.6800000002</v>
      </c>
      <c r="T27" s="17">
        <f t="shared" si="2"/>
        <v>4605221.32</v>
      </c>
      <c r="U27" s="17">
        <f t="shared" si="7"/>
        <v>69.61494310820243</v>
      </c>
    </row>
    <row r="28" spans="1:21" ht="27.75" customHeight="1">
      <c r="A28" s="23" t="s">
        <v>16</v>
      </c>
      <c r="B28" s="29">
        <v>3</v>
      </c>
      <c r="C28" s="17">
        <f t="shared" si="3"/>
        <v>9688002</v>
      </c>
      <c r="D28" s="18">
        <f>'[1]% เบิก บุคลากร'!B28</f>
        <v>4119920</v>
      </c>
      <c r="E28" s="18">
        <f>'[1]% เบิก บุคลากร'!C28</f>
        <v>3068780</v>
      </c>
      <c r="F28" s="18">
        <f t="shared" si="8"/>
        <v>1051140</v>
      </c>
      <c r="G28" s="19">
        <f>'[1]% เบิก ดำเนินงาน'!B28</f>
        <v>5568082</v>
      </c>
      <c r="H28" s="19">
        <f>'[1]% เบิก ดำเนินงาน'!C28</f>
        <v>3522364.36</v>
      </c>
      <c r="I28" s="19">
        <f t="shared" si="4"/>
        <v>2045717.6400000001</v>
      </c>
      <c r="J28" s="20">
        <f>'[1]% เบิก ลงทุน'!B28</f>
        <v>0</v>
      </c>
      <c r="K28" s="20">
        <f>'[1]% เบิก ลงทุน'!C28</f>
        <v>0</v>
      </c>
      <c r="L28" s="20">
        <f t="shared" si="5"/>
        <v>0</v>
      </c>
      <c r="M28" s="21">
        <f>'[1]% เบิก อุดหนุน'!B28</f>
        <v>0</v>
      </c>
      <c r="N28" s="21">
        <f>'[1]% เบิก อุดหนุน'!C28</f>
        <v>0</v>
      </c>
      <c r="O28" s="21">
        <f>'[1]% เบิก อุดหนุน'!D28</f>
        <v>0</v>
      </c>
      <c r="P28" s="22">
        <f>'[1]% เบิก รายจ่ายอื่น'!B28</f>
        <v>0</v>
      </c>
      <c r="Q28" s="22">
        <f>'[1]% เบิก รายจ่ายอื่น'!C28</f>
        <v>0</v>
      </c>
      <c r="R28" s="22">
        <f t="shared" si="6"/>
        <v>0</v>
      </c>
      <c r="S28" s="19">
        <f t="shared" si="1"/>
        <v>3096857.64</v>
      </c>
      <c r="T28" s="17">
        <f t="shared" si="2"/>
        <v>6591144.359999999</v>
      </c>
      <c r="U28" s="17">
        <f t="shared" si="7"/>
        <v>68.03409371715652</v>
      </c>
    </row>
    <row r="29" spans="1:21" ht="27.75" customHeight="1">
      <c r="A29" s="23" t="s">
        <v>17</v>
      </c>
      <c r="B29" s="29">
        <v>3</v>
      </c>
      <c r="C29" s="17">
        <f t="shared" si="3"/>
        <v>3794808</v>
      </c>
      <c r="D29" s="18">
        <f>'[1]% เบิก บุคลากร'!B29</f>
        <v>1543400</v>
      </c>
      <c r="E29" s="18">
        <f>'[1]% เบิก บุคลากร'!C29</f>
        <v>1159290</v>
      </c>
      <c r="F29" s="18">
        <f t="shared" si="8"/>
        <v>384110</v>
      </c>
      <c r="G29" s="19">
        <f>'[1]% เบิก ดำเนินงาน'!B29</f>
        <v>2251408</v>
      </c>
      <c r="H29" s="19">
        <f>'[1]% เบิก ดำเนินงาน'!C29</f>
        <v>1616194.86</v>
      </c>
      <c r="I29" s="19">
        <f t="shared" si="4"/>
        <v>635213.1399999999</v>
      </c>
      <c r="J29" s="20">
        <f>'[1]% เบิก ลงทุน'!B29</f>
        <v>0</v>
      </c>
      <c r="K29" s="20">
        <f>'[1]% เบิก ลงทุน'!C29</f>
        <v>0</v>
      </c>
      <c r="L29" s="20">
        <f t="shared" si="5"/>
        <v>0</v>
      </c>
      <c r="M29" s="21">
        <f>'[1]% เบิก อุดหนุน'!B29</f>
        <v>0</v>
      </c>
      <c r="N29" s="21">
        <f>'[1]% เบิก อุดหนุน'!C29</f>
        <v>0</v>
      </c>
      <c r="O29" s="21">
        <f>'[1]% เบิก อุดหนุน'!D29</f>
        <v>0</v>
      </c>
      <c r="P29" s="22">
        <f>'[1]% เบิก รายจ่ายอื่น'!B29</f>
        <v>0</v>
      </c>
      <c r="Q29" s="22">
        <f>'[1]% เบิก รายจ่ายอื่น'!C29</f>
        <v>0</v>
      </c>
      <c r="R29" s="22">
        <f t="shared" si="6"/>
        <v>0</v>
      </c>
      <c r="S29" s="19">
        <f t="shared" si="1"/>
        <v>1019323.1399999999</v>
      </c>
      <c r="T29" s="17">
        <f t="shared" si="2"/>
        <v>2775484.8600000003</v>
      </c>
      <c r="U29" s="17">
        <f t="shared" si="7"/>
        <v>73.13900624221306</v>
      </c>
    </row>
    <row r="30" spans="1:21" ht="27.75" customHeight="1">
      <c r="A30" s="23" t="s">
        <v>18</v>
      </c>
      <c r="B30" s="29">
        <v>3</v>
      </c>
      <c r="C30" s="17">
        <f t="shared" si="3"/>
        <v>8119184</v>
      </c>
      <c r="D30" s="18">
        <f>'[1]% เบิก บุคลากร'!B30</f>
        <v>1940480</v>
      </c>
      <c r="E30" s="18">
        <f>'[1]% เบิก บุคลากร'!C30</f>
        <v>1434750</v>
      </c>
      <c r="F30" s="18">
        <f t="shared" si="8"/>
        <v>505730</v>
      </c>
      <c r="G30" s="19">
        <f>'[1]% เบิก ดำเนินงาน'!B30</f>
        <v>6178704</v>
      </c>
      <c r="H30" s="19">
        <f>'[1]% เบิก ดำเนินงาน'!C30</f>
        <v>3500496.59</v>
      </c>
      <c r="I30" s="19">
        <f t="shared" si="4"/>
        <v>2678207.41</v>
      </c>
      <c r="J30" s="20">
        <f>'[1]% เบิก ลงทุน'!B30</f>
        <v>0</v>
      </c>
      <c r="K30" s="20">
        <f>'[1]% เบิก ลงทุน'!C30</f>
        <v>0</v>
      </c>
      <c r="L30" s="20">
        <f t="shared" si="5"/>
        <v>0</v>
      </c>
      <c r="M30" s="21">
        <f>'[1]% เบิก อุดหนุน'!B30</f>
        <v>0</v>
      </c>
      <c r="N30" s="21">
        <f>'[1]% เบิก อุดหนุน'!C30</f>
        <v>0</v>
      </c>
      <c r="O30" s="21">
        <f>'[1]% เบิก อุดหนุน'!D30</f>
        <v>0</v>
      </c>
      <c r="P30" s="22">
        <f>'[1]% เบิก รายจ่ายอื่น'!B30</f>
        <v>0</v>
      </c>
      <c r="Q30" s="22">
        <f>'[1]% เบิก รายจ่ายอื่น'!C30</f>
        <v>0</v>
      </c>
      <c r="R30" s="22">
        <f t="shared" si="6"/>
        <v>0</v>
      </c>
      <c r="S30" s="19">
        <f t="shared" si="1"/>
        <v>3183937.41</v>
      </c>
      <c r="T30" s="17">
        <f t="shared" si="2"/>
        <v>4935246.59</v>
      </c>
      <c r="U30" s="17">
        <f t="shared" si="7"/>
        <v>60.78500733571255</v>
      </c>
    </row>
    <row r="31" spans="1:21" ht="27.75" customHeight="1">
      <c r="A31" s="23" t="s">
        <v>19</v>
      </c>
      <c r="B31" s="29">
        <v>3</v>
      </c>
      <c r="C31" s="17">
        <f t="shared" si="3"/>
        <v>7325175</v>
      </c>
      <c r="D31" s="18">
        <f>'[1]% เบิก บุคลากร'!B31</f>
        <v>1562960</v>
      </c>
      <c r="E31" s="18">
        <f>'[1]% เบิก บุคลากร'!C31</f>
        <v>1164360</v>
      </c>
      <c r="F31" s="18">
        <f t="shared" si="8"/>
        <v>398600</v>
      </c>
      <c r="G31" s="19">
        <f>'[1]% เบิก ดำเนินงาน'!B31</f>
        <v>5762215</v>
      </c>
      <c r="H31" s="19">
        <f>'[1]% เบิก ดำเนินงาน'!C31</f>
        <v>3485588.48</v>
      </c>
      <c r="I31" s="19">
        <f t="shared" si="4"/>
        <v>2276626.52</v>
      </c>
      <c r="J31" s="20">
        <f>'[1]% เบิก ลงทุน'!B31</f>
        <v>0</v>
      </c>
      <c r="K31" s="20">
        <f>'[1]% เบิก ลงทุน'!C31</f>
        <v>0</v>
      </c>
      <c r="L31" s="20">
        <f t="shared" si="5"/>
        <v>0</v>
      </c>
      <c r="M31" s="21">
        <f>'[1]% เบิก อุดหนุน'!B31</f>
        <v>0</v>
      </c>
      <c r="N31" s="21">
        <f>'[1]% เบิก อุดหนุน'!C31</f>
        <v>0</v>
      </c>
      <c r="O31" s="21">
        <f>'[1]% เบิก อุดหนุน'!D31</f>
        <v>0</v>
      </c>
      <c r="P31" s="22">
        <f>'[1]% เบิก รายจ่ายอื่น'!B31</f>
        <v>0</v>
      </c>
      <c r="Q31" s="22">
        <f>'[1]% เบิก รายจ่ายอื่น'!C31</f>
        <v>0</v>
      </c>
      <c r="R31" s="22">
        <f t="shared" si="6"/>
        <v>0</v>
      </c>
      <c r="S31" s="19">
        <f t="shared" si="1"/>
        <v>2675226.52</v>
      </c>
      <c r="T31" s="17">
        <f t="shared" si="2"/>
        <v>4649948.48</v>
      </c>
      <c r="U31" s="17">
        <f t="shared" si="7"/>
        <v>63.47900876088285</v>
      </c>
    </row>
    <row r="32" spans="1:21" ht="27.75" customHeight="1">
      <c r="A32" s="23" t="s">
        <v>56</v>
      </c>
      <c r="B32" s="29">
        <v>3</v>
      </c>
      <c r="C32" s="17">
        <f t="shared" si="3"/>
        <v>5347626</v>
      </c>
      <c r="D32" s="18">
        <f>'[1]% เบิก บุคลากร'!B32</f>
        <v>1115780</v>
      </c>
      <c r="E32" s="18">
        <f>'[1]% เบิก บุคลากร'!C32</f>
        <v>843608.83</v>
      </c>
      <c r="F32" s="18">
        <f t="shared" si="8"/>
        <v>272171.17000000004</v>
      </c>
      <c r="G32" s="19">
        <f>'[1]% เบิก ดำเนินงาน'!B32</f>
        <v>4231846</v>
      </c>
      <c r="H32" s="19">
        <f>'[1]% เบิก ดำเนินงาน'!C32</f>
        <v>2769814.05</v>
      </c>
      <c r="I32" s="19">
        <f t="shared" si="4"/>
        <v>1462031.9500000002</v>
      </c>
      <c r="J32" s="20">
        <f>'[1]% เบิก ลงทุน'!B32</f>
        <v>0</v>
      </c>
      <c r="K32" s="20">
        <f>'[1]% เบิก ลงทุน'!C32</f>
        <v>0</v>
      </c>
      <c r="L32" s="20">
        <f t="shared" si="5"/>
        <v>0</v>
      </c>
      <c r="M32" s="21">
        <f>'[1]% เบิก อุดหนุน'!B32</f>
        <v>0</v>
      </c>
      <c r="N32" s="21">
        <f>'[1]% เบิก อุดหนุน'!C32</f>
        <v>0</v>
      </c>
      <c r="O32" s="21">
        <f>'[1]% เบิก อุดหนุน'!D32</f>
        <v>0</v>
      </c>
      <c r="P32" s="22">
        <f>'[1]% เบิก รายจ่ายอื่น'!B32</f>
        <v>0</v>
      </c>
      <c r="Q32" s="22">
        <f>'[1]% เบิก รายจ่ายอื่น'!C32</f>
        <v>0</v>
      </c>
      <c r="R32" s="22">
        <f t="shared" si="6"/>
        <v>0</v>
      </c>
      <c r="S32" s="19">
        <f t="shared" si="1"/>
        <v>1734203.12</v>
      </c>
      <c r="T32" s="17">
        <f t="shared" si="2"/>
        <v>3613422.88</v>
      </c>
      <c r="U32" s="17">
        <f t="shared" si="7"/>
        <v>67.57059824303346</v>
      </c>
    </row>
    <row r="33" spans="1:21" ht="27.75" customHeight="1">
      <c r="A33" s="23" t="s">
        <v>55</v>
      </c>
      <c r="B33" s="29">
        <v>3</v>
      </c>
      <c r="C33" s="17">
        <f t="shared" si="3"/>
        <v>4698676</v>
      </c>
      <c r="D33" s="18">
        <f>'[1]% เบิก บุคลากร'!B33</f>
        <v>1972920</v>
      </c>
      <c r="E33" s="18">
        <f>'[1]% เบิก บุคลากร'!C33</f>
        <v>1481670</v>
      </c>
      <c r="F33" s="18">
        <f t="shared" si="8"/>
        <v>491250</v>
      </c>
      <c r="G33" s="19">
        <f>'[1]% เบิก ดำเนินงาน'!B33</f>
        <v>2725756</v>
      </c>
      <c r="H33" s="19">
        <f>'[1]% เบิก ดำเนินงาน'!C33</f>
        <v>1935198.01</v>
      </c>
      <c r="I33" s="19">
        <f t="shared" si="4"/>
        <v>790557.99</v>
      </c>
      <c r="J33" s="20">
        <f>'[1]% เบิก ลงทุน'!B33</f>
        <v>0</v>
      </c>
      <c r="K33" s="20">
        <f>'[1]% เบิก ลงทุน'!C33</f>
        <v>0</v>
      </c>
      <c r="L33" s="20">
        <f t="shared" si="5"/>
        <v>0</v>
      </c>
      <c r="M33" s="21">
        <f>'[1]% เบิก อุดหนุน'!B33</f>
        <v>0</v>
      </c>
      <c r="N33" s="21">
        <f>'[1]% เบิก อุดหนุน'!C33</f>
        <v>0</v>
      </c>
      <c r="O33" s="21">
        <f>'[1]% เบิก อุดหนุน'!D33</f>
        <v>0</v>
      </c>
      <c r="P33" s="22">
        <f>'[1]% เบิก รายจ่ายอื่น'!B33</f>
        <v>0</v>
      </c>
      <c r="Q33" s="22">
        <f>'[1]% เบิก รายจ่ายอื่น'!C33</f>
        <v>0</v>
      </c>
      <c r="R33" s="22">
        <f t="shared" si="6"/>
        <v>0</v>
      </c>
      <c r="S33" s="19">
        <f t="shared" si="1"/>
        <v>1281807.99</v>
      </c>
      <c r="T33" s="17">
        <f t="shared" si="2"/>
        <v>3416868.01</v>
      </c>
      <c r="U33" s="17">
        <f t="shared" si="7"/>
        <v>72.71980468540498</v>
      </c>
    </row>
    <row r="34" spans="1:21" ht="27.75" customHeight="1">
      <c r="A34" s="23" t="s">
        <v>20</v>
      </c>
      <c r="B34" s="29">
        <v>3</v>
      </c>
      <c r="C34" s="17">
        <f t="shared" si="3"/>
        <v>7234723</v>
      </c>
      <c r="D34" s="18">
        <f>'[1]% เบิก บุคลากร'!B34</f>
        <v>3421880</v>
      </c>
      <c r="E34" s="18">
        <f>'[1]% เบิก บุคลากร'!C34</f>
        <v>2473113.55</v>
      </c>
      <c r="F34" s="18">
        <f t="shared" si="8"/>
        <v>948766.4500000002</v>
      </c>
      <c r="G34" s="19">
        <f>'[1]% เบิก ดำเนินงาน'!B34</f>
        <v>3812843</v>
      </c>
      <c r="H34" s="19">
        <f>'[1]% เบิก ดำเนินงาน'!C34</f>
        <v>2590983.46</v>
      </c>
      <c r="I34" s="19">
        <f t="shared" si="4"/>
        <v>1221859.54</v>
      </c>
      <c r="J34" s="20">
        <f>'[1]% เบิก ลงทุน'!B34</f>
        <v>0</v>
      </c>
      <c r="K34" s="20">
        <f>'[1]% เบิก ลงทุน'!C34</f>
        <v>0</v>
      </c>
      <c r="L34" s="20">
        <f t="shared" si="5"/>
        <v>0</v>
      </c>
      <c r="M34" s="21">
        <f>'[1]% เบิก อุดหนุน'!B34</f>
        <v>0</v>
      </c>
      <c r="N34" s="21">
        <f>'[1]% เบิก อุดหนุน'!C34</f>
        <v>0</v>
      </c>
      <c r="O34" s="21">
        <f>'[1]% เบิก อุดหนุน'!D34</f>
        <v>0</v>
      </c>
      <c r="P34" s="22">
        <f>'[1]% เบิก รายจ่ายอื่น'!B34</f>
        <v>0</v>
      </c>
      <c r="Q34" s="22">
        <f>'[1]% เบิก รายจ่ายอื่น'!C34</f>
        <v>0</v>
      </c>
      <c r="R34" s="22">
        <f t="shared" si="6"/>
        <v>0</v>
      </c>
      <c r="S34" s="19">
        <f t="shared" si="1"/>
        <v>2170625.99</v>
      </c>
      <c r="T34" s="17">
        <f t="shared" si="2"/>
        <v>5064097.01</v>
      </c>
      <c r="U34" s="17">
        <f t="shared" si="7"/>
        <v>69.99710991008224</v>
      </c>
    </row>
    <row r="35" spans="1:21" ht="27.75" customHeight="1">
      <c r="A35" s="23" t="s">
        <v>54</v>
      </c>
      <c r="B35" s="29">
        <v>2</v>
      </c>
      <c r="C35" s="17">
        <f t="shared" si="3"/>
        <v>3894424</v>
      </c>
      <c r="D35" s="18">
        <f>'[1]% เบิก บุคลากร'!B35</f>
        <v>1720911</v>
      </c>
      <c r="E35" s="18">
        <f>'[1]% เบิก บุคลากร'!C35</f>
        <v>1255391</v>
      </c>
      <c r="F35" s="18">
        <f t="shared" si="8"/>
        <v>465520</v>
      </c>
      <c r="G35" s="19">
        <f>'[1]% เบิก ดำเนินงาน'!B35</f>
        <v>1028513</v>
      </c>
      <c r="H35" s="19">
        <f>'[1]% เบิก ดำเนินงาน'!C35</f>
        <v>689336.42</v>
      </c>
      <c r="I35" s="19">
        <f t="shared" si="4"/>
        <v>339176.57999999996</v>
      </c>
      <c r="J35" s="20">
        <f>'[1]% เบิก ลงทุน'!B35</f>
        <v>0</v>
      </c>
      <c r="K35" s="20">
        <f>'[1]% เบิก ลงทุน'!C35</f>
        <v>0</v>
      </c>
      <c r="L35" s="20">
        <f t="shared" si="5"/>
        <v>0</v>
      </c>
      <c r="M35" s="21">
        <f>'[1]% เบิก อุดหนุน'!B35</f>
        <v>1145000</v>
      </c>
      <c r="N35" s="21">
        <f>'[1]% เบิก อุดหนุน'!C35</f>
        <v>1022600</v>
      </c>
      <c r="O35" s="21">
        <f>'[1]% เบิก อุดหนุน'!D35</f>
        <v>122400</v>
      </c>
      <c r="P35" s="22">
        <f>'[1]% เบิก รายจ่ายอื่น'!B35</f>
        <v>0</v>
      </c>
      <c r="Q35" s="22">
        <f>'[1]% เบิก รายจ่ายอื่น'!C35</f>
        <v>0</v>
      </c>
      <c r="R35" s="22">
        <f t="shared" si="6"/>
        <v>0</v>
      </c>
      <c r="S35" s="19">
        <f t="shared" si="1"/>
        <v>927096.58</v>
      </c>
      <c r="T35" s="17">
        <f t="shared" si="2"/>
        <v>2967327.42</v>
      </c>
      <c r="U35" s="17">
        <f t="shared" si="7"/>
        <v>76.19425671164721</v>
      </c>
    </row>
    <row r="36" spans="1:21" ht="27.75" customHeight="1">
      <c r="A36" s="23" t="s">
        <v>36</v>
      </c>
      <c r="B36" s="29">
        <v>3</v>
      </c>
      <c r="C36" s="17">
        <f t="shared" si="3"/>
        <v>4390292</v>
      </c>
      <c r="D36" s="18">
        <f>'[1]% เบิก บุคลากร'!B36</f>
        <v>2747880</v>
      </c>
      <c r="E36" s="18">
        <f>'[1]% เบิก บุคลากร'!C36</f>
        <v>2030170</v>
      </c>
      <c r="F36" s="18">
        <f t="shared" si="8"/>
        <v>717710</v>
      </c>
      <c r="G36" s="19">
        <f>'[1]% เบิก ดำเนินงาน'!B36</f>
        <v>1642412</v>
      </c>
      <c r="H36" s="19">
        <f>'[1]% เบิก ดำเนินงาน'!C36</f>
        <v>1014310.45</v>
      </c>
      <c r="I36" s="19">
        <f t="shared" si="4"/>
        <v>628101.55</v>
      </c>
      <c r="J36" s="20">
        <f>'[1]% เบิก ลงทุน'!B36</f>
        <v>0</v>
      </c>
      <c r="K36" s="20">
        <f>'[1]% เบิก ลงทุน'!C36</f>
        <v>0</v>
      </c>
      <c r="L36" s="20">
        <f t="shared" si="5"/>
        <v>0</v>
      </c>
      <c r="M36" s="21">
        <f>'[1]% เบิก อุดหนุน'!B36</f>
        <v>0</v>
      </c>
      <c r="N36" s="21">
        <f>'[1]% เบิก อุดหนุน'!C36</f>
        <v>0</v>
      </c>
      <c r="O36" s="21">
        <f>'[1]% เบิก อุดหนุน'!D36</f>
        <v>0</v>
      </c>
      <c r="P36" s="22">
        <f>'[1]% เบิก รายจ่ายอื่น'!B36</f>
        <v>0</v>
      </c>
      <c r="Q36" s="22">
        <f>'[1]% เบิก รายจ่ายอื่น'!C36</f>
        <v>0</v>
      </c>
      <c r="R36" s="22">
        <f t="shared" si="6"/>
        <v>0</v>
      </c>
      <c r="S36" s="19">
        <f t="shared" si="1"/>
        <v>1345811.55</v>
      </c>
      <c r="T36" s="17">
        <f t="shared" si="2"/>
        <v>3044480.45</v>
      </c>
      <c r="U36" s="17">
        <f t="shared" si="7"/>
        <v>69.34573941778817</v>
      </c>
    </row>
    <row r="37" spans="1:21" ht="27.75" customHeight="1">
      <c r="A37" s="23" t="s">
        <v>53</v>
      </c>
      <c r="B37" s="29">
        <v>2</v>
      </c>
      <c r="C37" s="17">
        <f t="shared" si="3"/>
        <v>3531060</v>
      </c>
      <c r="D37" s="18">
        <f>'[1]% เบิก บุคลากร'!B37</f>
        <v>1959760</v>
      </c>
      <c r="E37" s="18">
        <f>'[1]% เบิก บุคลากร'!C37</f>
        <v>1469820</v>
      </c>
      <c r="F37" s="18">
        <f t="shared" si="8"/>
        <v>489940</v>
      </c>
      <c r="G37" s="19">
        <f>'[1]% เบิก ดำเนินงาน'!B37</f>
        <v>966300</v>
      </c>
      <c r="H37" s="19">
        <f>'[1]% เบิก ดำเนินงาน'!C37</f>
        <v>762449.53</v>
      </c>
      <c r="I37" s="19">
        <f t="shared" si="4"/>
        <v>203850.46999999997</v>
      </c>
      <c r="J37" s="20">
        <f>'[1]% เบิก ลงทุน'!B37</f>
        <v>0</v>
      </c>
      <c r="K37" s="20">
        <f>'[1]% เบิก ลงทุน'!C37</f>
        <v>0</v>
      </c>
      <c r="L37" s="20">
        <f t="shared" si="5"/>
        <v>0</v>
      </c>
      <c r="M37" s="21">
        <f>'[1]% เบิก อุดหนุน'!B37</f>
        <v>605000</v>
      </c>
      <c r="N37" s="21">
        <f>'[1]% เบิก อุดหนุน'!C37</f>
        <v>463500</v>
      </c>
      <c r="O37" s="21">
        <f>'[1]% เบิก อุดหนุน'!D37</f>
        <v>141500</v>
      </c>
      <c r="P37" s="22">
        <f>'[1]% เบิก รายจ่ายอื่น'!B37</f>
        <v>0</v>
      </c>
      <c r="Q37" s="22">
        <f>'[1]% เบิก รายจ่ายอื่น'!C37</f>
        <v>0</v>
      </c>
      <c r="R37" s="22">
        <f t="shared" si="6"/>
        <v>0</v>
      </c>
      <c r="S37" s="19">
        <f t="shared" si="1"/>
        <v>835290.47</v>
      </c>
      <c r="T37" s="17">
        <f t="shared" si="2"/>
        <v>2695769.5300000003</v>
      </c>
      <c r="U37" s="17">
        <f t="shared" si="7"/>
        <v>76.34448380939436</v>
      </c>
    </row>
    <row r="38" spans="1:21" ht="27.75" customHeight="1">
      <c r="A38" s="23" t="s">
        <v>37</v>
      </c>
      <c r="B38" s="29">
        <v>3</v>
      </c>
      <c r="C38" s="17">
        <f t="shared" si="3"/>
        <v>3255938</v>
      </c>
      <c r="D38" s="18">
        <f>'[1]% เบิก บุคลากร'!B38</f>
        <v>1163040</v>
      </c>
      <c r="E38" s="18">
        <f>'[1]% เบิก บุคลากร'!C38</f>
        <v>872280</v>
      </c>
      <c r="F38" s="18">
        <f t="shared" si="8"/>
        <v>290760</v>
      </c>
      <c r="G38" s="19">
        <f>'[1]% เบิก ดำเนินงาน'!B38</f>
        <v>2092898</v>
      </c>
      <c r="H38" s="19">
        <f>'[1]% เบิก ดำเนินงาน'!C38</f>
        <v>1298399.2</v>
      </c>
      <c r="I38" s="19">
        <f t="shared" si="4"/>
        <v>794498.8</v>
      </c>
      <c r="J38" s="20">
        <f>'[1]% เบิก ลงทุน'!B38</f>
        <v>0</v>
      </c>
      <c r="K38" s="20">
        <f>'[1]% เบิก ลงทุน'!C38</f>
        <v>0</v>
      </c>
      <c r="L38" s="20">
        <f t="shared" si="5"/>
        <v>0</v>
      </c>
      <c r="M38" s="21">
        <f>'[1]% เบิก อุดหนุน'!B38</f>
        <v>0</v>
      </c>
      <c r="N38" s="21">
        <f>'[1]% เบิก อุดหนุน'!C38</f>
        <v>0</v>
      </c>
      <c r="O38" s="21">
        <f>'[1]% เบิก อุดหนุน'!D38</f>
        <v>0</v>
      </c>
      <c r="P38" s="22">
        <f>'[1]% เบิก รายจ่ายอื่น'!B38</f>
        <v>0</v>
      </c>
      <c r="Q38" s="22">
        <f>'[1]% เบิก รายจ่ายอื่น'!C38</f>
        <v>0</v>
      </c>
      <c r="R38" s="22">
        <f t="shared" si="6"/>
        <v>0</v>
      </c>
      <c r="S38" s="19">
        <f t="shared" si="1"/>
        <v>1085258.8</v>
      </c>
      <c r="T38" s="17">
        <f t="shared" si="2"/>
        <v>2170679.2</v>
      </c>
      <c r="U38" s="17">
        <f t="shared" si="7"/>
        <v>66.66832107982401</v>
      </c>
    </row>
    <row r="39" spans="1:21" ht="27.75" customHeight="1">
      <c r="A39" s="23" t="s">
        <v>21</v>
      </c>
      <c r="B39" s="29">
        <v>3</v>
      </c>
      <c r="C39" s="17">
        <f t="shared" si="3"/>
        <v>8186635</v>
      </c>
      <c r="D39" s="18">
        <f>'[1]% เบิก บุคลากร'!B39</f>
        <v>2457160</v>
      </c>
      <c r="E39" s="18">
        <f>'[1]% เบิก บุคลากร'!C39</f>
        <v>1827432.58</v>
      </c>
      <c r="F39" s="18">
        <f t="shared" si="8"/>
        <v>629727.4199999999</v>
      </c>
      <c r="G39" s="19">
        <f>'[1]% เบิก ดำเนินงาน'!B39</f>
        <v>5729475</v>
      </c>
      <c r="H39" s="19">
        <f>'[1]% เบิก ดำเนินงาน'!C39</f>
        <v>4079605.08</v>
      </c>
      <c r="I39" s="19">
        <f t="shared" si="4"/>
        <v>1649869.92</v>
      </c>
      <c r="J39" s="20">
        <f>'[1]% เบิก ลงทุน'!B39</f>
        <v>0</v>
      </c>
      <c r="K39" s="20">
        <f>'[1]% เบิก ลงทุน'!C39</f>
        <v>0</v>
      </c>
      <c r="L39" s="20">
        <f t="shared" si="5"/>
        <v>0</v>
      </c>
      <c r="M39" s="21">
        <f>'[1]% เบิก อุดหนุน'!B39</f>
        <v>0</v>
      </c>
      <c r="N39" s="21">
        <f>'[1]% เบิก อุดหนุน'!C39</f>
        <v>0</v>
      </c>
      <c r="O39" s="21">
        <f>'[1]% เบิก อุดหนุน'!D39</f>
        <v>0</v>
      </c>
      <c r="P39" s="22">
        <f>'[1]% เบิก รายจ่ายอื่น'!B39</f>
        <v>0</v>
      </c>
      <c r="Q39" s="22">
        <f>'[1]% เบิก รายจ่ายอื่น'!C39</f>
        <v>0</v>
      </c>
      <c r="R39" s="22">
        <f t="shared" si="6"/>
        <v>0</v>
      </c>
      <c r="S39" s="19">
        <f t="shared" si="1"/>
        <v>2279597.34</v>
      </c>
      <c r="T39" s="17">
        <f t="shared" si="2"/>
        <v>5907037.66</v>
      </c>
      <c r="U39" s="17">
        <f t="shared" si="7"/>
        <v>72.1546479108938</v>
      </c>
    </row>
    <row r="40" spans="1:21" ht="27.75" customHeight="1">
      <c r="A40" s="23" t="s">
        <v>52</v>
      </c>
      <c r="B40" s="29">
        <v>3</v>
      </c>
      <c r="C40" s="17">
        <f t="shared" si="3"/>
        <v>8461385.8</v>
      </c>
      <c r="D40" s="18">
        <f>'[1]% เบิก บุคลากร'!B40</f>
        <v>1238040</v>
      </c>
      <c r="E40" s="18">
        <f>'[1]% เบิก บุคลากร'!C40</f>
        <v>921348</v>
      </c>
      <c r="F40" s="18">
        <f t="shared" si="8"/>
        <v>316692</v>
      </c>
      <c r="G40" s="19">
        <f>'[1]% เบิก ดำเนินงาน'!B40</f>
        <v>7223345.8</v>
      </c>
      <c r="H40" s="19">
        <f>'[1]% เบิก ดำเนินงาน'!C40</f>
        <v>4761807.71</v>
      </c>
      <c r="I40" s="19">
        <f t="shared" si="4"/>
        <v>2461538.09</v>
      </c>
      <c r="J40" s="20">
        <f>'[1]% เบิก ลงทุน'!B40</f>
        <v>0</v>
      </c>
      <c r="K40" s="20">
        <f>'[1]% เบิก ลงทุน'!C40</f>
        <v>0</v>
      </c>
      <c r="L40" s="20">
        <f t="shared" si="5"/>
        <v>0</v>
      </c>
      <c r="M40" s="21">
        <f>'[1]% เบิก อุดหนุน'!B40</f>
        <v>0</v>
      </c>
      <c r="N40" s="21">
        <f>'[1]% เบิก อุดหนุน'!C40</f>
        <v>0</v>
      </c>
      <c r="O40" s="21">
        <f>'[1]% เบิก อุดหนุน'!D40</f>
        <v>0</v>
      </c>
      <c r="P40" s="22">
        <f>'[1]% เบิก รายจ่ายอื่น'!B40</f>
        <v>0</v>
      </c>
      <c r="Q40" s="22">
        <f>'[1]% เบิก รายจ่ายอื่น'!C40</f>
        <v>0</v>
      </c>
      <c r="R40" s="22">
        <f t="shared" si="6"/>
        <v>0</v>
      </c>
      <c r="S40" s="19">
        <f t="shared" si="1"/>
        <v>2778230.09</v>
      </c>
      <c r="T40" s="17">
        <f t="shared" si="2"/>
        <v>5683155.71</v>
      </c>
      <c r="U40" s="17">
        <f t="shared" si="7"/>
        <v>67.16577927459588</v>
      </c>
    </row>
    <row r="41" spans="1:21" ht="27.75" customHeight="1">
      <c r="A41" s="23" t="s">
        <v>38</v>
      </c>
      <c r="B41" s="29">
        <v>3</v>
      </c>
      <c r="C41" s="17">
        <f t="shared" si="3"/>
        <v>5257952</v>
      </c>
      <c r="D41" s="18">
        <f>'[1]% เบิก บุคลากร'!B41</f>
        <v>1573720</v>
      </c>
      <c r="E41" s="18">
        <f>'[1]% เบิก บุคลากร'!C41</f>
        <v>1180290</v>
      </c>
      <c r="F41" s="18">
        <f t="shared" si="8"/>
        <v>393430</v>
      </c>
      <c r="G41" s="19">
        <f>'[1]% เบิก ดำเนินงาน'!B41</f>
        <v>3684232</v>
      </c>
      <c r="H41" s="19">
        <f>'[1]% เบิก ดำเนินงาน'!C41</f>
        <v>2614684.53</v>
      </c>
      <c r="I41" s="19">
        <f t="shared" si="4"/>
        <v>1069547.4700000002</v>
      </c>
      <c r="J41" s="20">
        <f>'[1]% เบิก ลงทุน'!B41</f>
        <v>0</v>
      </c>
      <c r="K41" s="20">
        <f>'[1]% เบิก ลงทุน'!C41</f>
        <v>0</v>
      </c>
      <c r="L41" s="20">
        <f t="shared" si="5"/>
        <v>0</v>
      </c>
      <c r="M41" s="21">
        <f>'[1]% เบิก อุดหนุน'!B41</f>
        <v>0</v>
      </c>
      <c r="N41" s="21">
        <f>'[1]% เบิก อุดหนุน'!C41</f>
        <v>0</v>
      </c>
      <c r="O41" s="21">
        <f>'[1]% เบิก อุดหนุน'!D41</f>
        <v>0</v>
      </c>
      <c r="P41" s="22">
        <f>'[1]% เบิก รายจ่ายอื่น'!B41</f>
        <v>0</v>
      </c>
      <c r="Q41" s="22">
        <f>'[1]% เบิก รายจ่ายอื่น'!C41</f>
        <v>0</v>
      </c>
      <c r="R41" s="22">
        <f t="shared" si="6"/>
        <v>0</v>
      </c>
      <c r="S41" s="19">
        <f t="shared" si="1"/>
        <v>1462977.4700000002</v>
      </c>
      <c r="T41" s="17">
        <f t="shared" si="2"/>
        <v>3794974.53</v>
      </c>
      <c r="U41" s="17">
        <f t="shared" si="7"/>
        <v>72.1759067028379</v>
      </c>
    </row>
    <row r="42" spans="1:21" ht="23.25">
      <c r="A42" s="23" t="s">
        <v>39</v>
      </c>
      <c r="B42" s="29">
        <v>3</v>
      </c>
      <c r="C42" s="17">
        <f t="shared" si="3"/>
        <v>10695301</v>
      </c>
      <c r="D42" s="18">
        <f>'[1]% เบิก บุคลากร'!B42</f>
        <v>4538920</v>
      </c>
      <c r="E42" s="18">
        <f>'[1]% เบิก บุคลากร'!C42</f>
        <v>3404190</v>
      </c>
      <c r="F42" s="18">
        <f t="shared" si="8"/>
        <v>1134730</v>
      </c>
      <c r="G42" s="19">
        <f>'[1]% เบิก ดำเนินงาน'!B42</f>
        <v>6156381</v>
      </c>
      <c r="H42" s="19">
        <f>'[1]% เบิก ดำเนินงาน'!C42</f>
        <v>3824492.81</v>
      </c>
      <c r="I42" s="19">
        <f t="shared" si="4"/>
        <v>2331888.19</v>
      </c>
      <c r="J42" s="20">
        <f>'[1]% เบิก ลงทุน'!B42</f>
        <v>0</v>
      </c>
      <c r="K42" s="20">
        <f>'[1]% เบิก ลงทุน'!C42</f>
        <v>0</v>
      </c>
      <c r="L42" s="20">
        <f t="shared" si="5"/>
        <v>0</v>
      </c>
      <c r="M42" s="21">
        <f>'[1]% เบิก อุดหนุน'!B42</f>
        <v>0</v>
      </c>
      <c r="N42" s="21">
        <f>'[1]% เบิก อุดหนุน'!C42</f>
        <v>0</v>
      </c>
      <c r="O42" s="21">
        <f>'[1]% เบิก อุดหนุน'!D42</f>
        <v>0</v>
      </c>
      <c r="P42" s="22">
        <f>'[1]% เบิก รายจ่ายอื่น'!B42</f>
        <v>0</v>
      </c>
      <c r="Q42" s="22">
        <f>'[1]% เบิก รายจ่ายอื่น'!C42</f>
        <v>0</v>
      </c>
      <c r="R42" s="22">
        <f t="shared" si="6"/>
        <v>0</v>
      </c>
      <c r="S42" s="19">
        <f t="shared" si="1"/>
        <v>3466618.19</v>
      </c>
      <c r="T42" s="17">
        <f t="shared" si="2"/>
        <v>7228682.8100000005</v>
      </c>
      <c r="U42" s="17">
        <f t="shared" si="7"/>
        <v>67.58746490631728</v>
      </c>
    </row>
    <row r="43" spans="1:21" ht="27.75" customHeight="1">
      <c r="A43" s="23" t="s">
        <v>40</v>
      </c>
      <c r="B43" s="29">
        <v>2</v>
      </c>
      <c r="C43" s="17">
        <f t="shared" si="3"/>
        <v>5390614</v>
      </c>
      <c r="D43" s="18">
        <f>'[1]% เบิก บุคลากร'!B43</f>
        <v>2425480</v>
      </c>
      <c r="E43" s="18">
        <f>'[1]% เบิก บุคลากร'!C43</f>
        <v>1819110</v>
      </c>
      <c r="F43" s="18">
        <f t="shared" si="8"/>
        <v>606370</v>
      </c>
      <c r="G43" s="19">
        <f>'[1]% เบิก ดำเนินงาน'!B43</f>
        <v>930134</v>
      </c>
      <c r="H43" s="19">
        <f>'[1]% เบิก ดำเนินงาน'!C43</f>
        <v>748505.23</v>
      </c>
      <c r="I43" s="19">
        <f t="shared" si="4"/>
        <v>181628.77000000002</v>
      </c>
      <c r="J43" s="20">
        <f>'[1]% เบิก ลงทุน'!B43</f>
        <v>0</v>
      </c>
      <c r="K43" s="20">
        <f>'[1]% เบิก ลงทุน'!C43</f>
        <v>0</v>
      </c>
      <c r="L43" s="20">
        <f t="shared" si="5"/>
        <v>0</v>
      </c>
      <c r="M43" s="21">
        <f>'[1]% เบิก อุดหนุน'!B43</f>
        <v>2035000</v>
      </c>
      <c r="N43" s="21">
        <f>'[1]% เบิก อุดหนุน'!C43</f>
        <v>1334010</v>
      </c>
      <c r="O43" s="21">
        <f>'[1]% เบิก อุดหนุน'!D43</f>
        <v>700990</v>
      </c>
      <c r="P43" s="22">
        <f>'[1]% เบิก รายจ่ายอื่น'!B43</f>
        <v>0</v>
      </c>
      <c r="Q43" s="22">
        <f>'[1]% เบิก รายจ่ายอื่น'!C43</f>
        <v>0</v>
      </c>
      <c r="R43" s="22">
        <f t="shared" si="6"/>
        <v>0</v>
      </c>
      <c r="S43" s="19">
        <f t="shared" si="1"/>
        <v>1488988.77</v>
      </c>
      <c r="T43" s="17">
        <f t="shared" si="2"/>
        <v>3901625.23</v>
      </c>
      <c r="U43" s="17">
        <f t="shared" si="7"/>
        <v>72.37812297448862</v>
      </c>
    </row>
    <row r="44" spans="1:21" ht="27.75" customHeight="1">
      <c r="A44" s="23" t="s">
        <v>41</v>
      </c>
      <c r="B44" s="29">
        <v>3</v>
      </c>
      <c r="C44" s="17">
        <f t="shared" si="3"/>
        <v>3249742</v>
      </c>
      <c r="D44" s="18">
        <f>'[1]% เบิก บุคลากร'!B44</f>
        <v>2231680</v>
      </c>
      <c r="E44" s="18">
        <f>'[1]% เบิก บุคลากร'!C44</f>
        <v>1563418</v>
      </c>
      <c r="F44" s="18">
        <f t="shared" si="8"/>
        <v>668262</v>
      </c>
      <c r="G44" s="19">
        <f>'[1]% เบิก ดำเนินงาน'!B44</f>
        <v>1018062</v>
      </c>
      <c r="H44" s="19">
        <f>'[1]% เบิก ดำเนินงาน'!C44</f>
        <v>641518.98</v>
      </c>
      <c r="I44" s="19">
        <f t="shared" si="4"/>
        <v>376543.02</v>
      </c>
      <c r="J44" s="20">
        <f>'[1]% เบิก ลงทุน'!B44</f>
        <v>0</v>
      </c>
      <c r="K44" s="20">
        <f>'[1]% เบิก ลงทุน'!C44</f>
        <v>0</v>
      </c>
      <c r="L44" s="20">
        <f t="shared" si="5"/>
        <v>0</v>
      </c>
      <c r="M44" s="21">
        <f>'[1]% เบิก อุดหนุน'!B44</f>
        <v>0</v>
      </c>
      <c r="N44" s="21">
        <f>'[1]% เบิก อุดหนุน'!C44</f>
        <v>0</v>
      </c>
      <c r="O44" s="21">
        <f>'[1]% เบิก อุดหนุน'!D44</f>
        <v>0</v>
      </c>
      <c r="P44" s="22">
        <f>'[1]% เบิก รายจ่ายอื่น'!B44</f>
        <v>0</v>
      </c>
      <c r="Q44" s="22">
        <f>'[1]% เบิก รายจ่ายอื่น'!C44</f>
        <v>0</v>
      </c>
      <c r="R44" s="22">
        <f t="shared" si="6"/>
        <v>0</v>
      </c>
      <c r="S44" s="19">
        <f t="shared" si="1"/>
        <v>1044805.02</v>
      </c>
      <c r="T44" s="17">
        <f t="shared" si="2"/>
        <v>2204936.98</v>
      </c>
      <c r="U44" s="17">
        <f t="shared" si="7"/>
        <v>67.84960098370885</v>
      </c>
    </row>
    <row r="45" spans="1:21" ht="27.75" customHeight="1">
      <c r="A45" s="23" t="s">
        <v>42</v>
      </c>
      <c r="B45" s="29">
        <v>2</v>
      </c>
      <c r="C45" s="17">
        <f t="shared" si="3"/>
        <v>5193122</v>
      </c>
      <c r="D45" s="18">
        <f>'[1]% เบิก บุคลากร'!B45</f>
        <v>2202000</v>
      </c>
      <c r="E45" s="18">
        <f>'[1]% เบิก บุคลากร'!C45</f>
        <v>1651500</v>
      </c>
      <c r="F45" s="18">
        <f t="shared" si="8"/>
        <v>550500</v>
      </c>
      <c r="G45" s="19">
        <f>'[1]% เบิก ดำเนินงาน'!B45</f>
        <v>1076122</v>
      </c>
      <c r="H45" s="19">
        <f>'[1]% เบิก ดำเนินงาน'!C45</f>
        <v>924925.86</v>
      </c>
      <c r="I45" s="19">
        <f t="shared" si="4"/>
        <v>151196.14</v>
      </c>
      <c r="J45" s="20">
        <f>'[1]% เบิก ลงทุน'!B45</f>
        <v>0</v>
      </c>
      <c r="K45" s="20">
        <f>'[1]% เบิก ลงทุน'!C45</f>
        <v>0</v>
      </c>
      <c r="L45" s="20">
        <f t="shared" si="5"/>
        <v>0</v>
      </c>
      <c r="M45" s="21">
        <f>'[1]% เบิก อุดหนุน'!B45</f>
        <v>1915000</v>
      </c>
      <c r="N45" s="21">
        <f>'[1]% เบิก อุดหนุน'!C45</f>
        <v>1487460</v>
      </c>
      <c r="O45" s="21">
        <f>'[1]% เบิก อุดหนุน'!D45</f>
        <v>427540</v>
      </c>
      <c r="P45" s="22">
        <f>'[1]% เบิก รายจ่ายอื่น'!B45</f>
        <v>0</v>
      </c>
      <c r="Q45" s="22">
        <f>'[1]% เบิก รายจ่ายอื่น'!C45</f>
        <v>0</v>
      </c>
      <c r="R45" s="22">
        <f t="shared" si="6"/>
        <v>0</v>
      </c>
      <c r="S45" s="19">
        <f t="shared" si="1"/>
        <v>1129236.1400000001</v>
      </c>
      <c r="T45" s="17">
        <f t="shared" si="2"/>
        <v>4063885.86</v>
      </c>
      <c r="U45" s="17">
        <f t="shared" si="7"/>
        <v>78.25515865023004</v>
      </c>
    </row>
    <row r="46" spans="1:21" ht="27.75" customHeight="1">
      <c r="A46" s="23" t="s">
        <v>43</v>
      </c>
      <c r="B46" s="29">
        <v>2</v>
      </c>
      <c r="C46" s="17">
        <f t="shared" si="3"/>
        <v>7598422</v>
      </c>
      <c r="D46" s="18">
        <f>'[1]% เบิก บุคลากร'!B46</f>
        <v>3575290</v>
      </c>
      <c r="E46" s="18">
        <f>'[1]% เบิก บุคลากร'!C46</f>
        <v>2678360</v>
      </c>
      <c r="F46" s="18">
        <f t="shared" si="8"/>
        <v>896930</v>
      </c>
      <c r="G46" s="19">
        <f>'[1]% เบิก ดำเนินงาน'!B46</f>
        <v>1228132</v>
      </c>
      <c r="H46" s="19">
        <f>'[1]% เบิก ดำเนินงาน'!C46</f>
        <v>935361.61</v>
      </c>
      <c r="I46" s="19">
        <f t="shared" si="4"/>
        <v>292770.39</v>
      </c>
      <c r="J46" s="20">
        <f>'[1]% เบิก ลงทุน'!B46</f>
        <v>0</v>
      </c>
      <c r="K46" s="20">
        <f>'[1]% เบิก ลงทุน'!C46</f>
        <v>0</v>
      </c>
      <c r="L46" s="20">
        <f t="shared" si="5"/>
        <v>0</v>
      </c>
      <c r="M46" s="21">
        <f>'[1]% เบิก อุดหนุน'!B46</f>
        <v>2795000</v>
      </c>
      <c r="N46" s="21">
        <f>'[1]% เบิก อุดหนุน'!C46</f>
        <v>2588000</v>
      </c>
      <c r="O46" s="21">
        <f>'[1]% เบิก อุดหนุน'!D46</f>
        <v>207000</v>
      </c>
      <c r="P46" s="22">
        <f>'[1]% เบิก รายจ่ายอื่น'!B46</f>
        <v>0</v>
      </c>
      <c r="Q46" s="22">
        <f>'[1]% เบิก รายจ่ายอื่น'!C46</f>
        <v>0</v>
      </c>
      <c r="R46" s="22">
        <f t="shared" si="6"/>
        <v>0</v>
      </c>
      <c r="S46" s="19">
        <f t="shared" si="1"/>
        <v>1396700.3900000001</v>
      </c>
      <c r="T46" s="17">
        <f t="shared" si="2"/>
        <v>6201721.609999999</v>
      </c>
      <c r="U46" s="17">
        <f t="shared" si="7"/>
        <v>81.61854671930567</v>
      </c>
    </row>
    <row r="47" spans="1:21" ht="27.75" customHeight="1">
      <c r="A47" s="23" t="s">
        <v>44</v>
      </c>
      <c r="B47" s="29">
        <v>2</v>
      </c>
      <c r="C47" s="17">
        <f t="shared" si="3"/>
        <v>4934380</v>
      </c>
      <c r="D47" s="18">
        <f>'[1]% เบิก บุคลากร'!B47</f>
        <v>2003280</v>
      </c>
      <c r="E47" s="18">
        <f>'[1]% เบิก บุคลากร'!C47</f>
        <v>1502460</v>
      </c>
      <c r="F47" s="18">
        <f t="shared" si="8"/>
        <v>500820</v>
      </c>
      <c r="G47" s="19">
        <f>'[1]% เบิก ดำเนินงาน'!B47</f>
        <v>1166100</v>
      </c>
      <c r="H47" s="19">
        <f>'[1]% เบิก ดำเนินงาน'!C47</f>
        <v>825883.35</v>
      </c>
      <c r="I47" s="19">
        <f t="shared" si="4"/>
        <v>340216.65</v>
      </c>
      <c r="J47" s="20">
        <f>'[1]% เบิก ลงทุน'!B47</f>
        <v>0</v>
      </c>
      <c r="K47" s="20">
        <f>'[1]% เบิก ลงทุน'!C47</f>
        <v>0</v>
      </c>
      <c r="L47" s="20">
        <f t="shared" si="5"/>
        <v>0</v>
      </c>
      <c r="M47" s="21">
        <f>'[1]% เบิก อุดหนุน'!B47</f>
        <v>1765000</v>
      </c>
      <c r="N47" s="21">
        <f>'[1]% เบิก อุดหนุน'!C47</f>
        <v>1013100</v>
      </c>
      <c r="O47" s="21">
        <f>'[1]% เบิก อุดหนุน'!D47</f>
        <v>751900</v>
      </c>
      <c r="P47" s="22">
        <f>'[1]% เบิก รายจ่ายอื่น'!B47</f>
        <v>0</v>
      </c>
      <c r="Q47" s="22">
        <f>'[1]% เบิก รายจ่ายอื่น'!C47</f>
        <v>0</v>
      </c>
      <c r="R47" s="22">
        <f t="shared" si="6"/>
        <v>0</v>
      </c>
      <c r="S47" s="19">
        <f t="shared" si="1"/>
        <v>1592936.65</v>
      </c>
      <c r="T47" s="17">
        <f t="shared" si="2"/>
        <v>3341443.35</v>
      </c>
      <c r="U47" s="17">
        <f t="shared" si="7"/>
        <v>67.71759268641652</v>
      </c>
    </row>
    <row r="48" spans="1:21" ht="27.75" customHeight="1">
      <c r="A48" s="23" t="s">
        <v>45</v>
      </c>
      <c r="B48" s="29">
        <v>2</v>
      </c>
      <c r="C48" s="17">
        <f t="shared" si="3"/>
        <v>3793840</v>
      </c>
      <c r="D48" s="18">
        <f>'[1]% เบิก บุคลากร'!B48</f>
        <v>2182560</v>
      </c>
      <c r="E48" s="18">
        <f>'[1]% เบิก บุคลากร'!C48</f>
        <v>1552397.42</v>
      </c>
      <c r="F48" s="18">
        <f t="shared" si="8"/>
        <v>630162.5800000001</v>
      </c>
      <c r="G48" s="19">
        <f>'[1]% เบิก ดำเนินงาน'!B48</f>
        <v>1136280</v>
      </c>
      <c r="H48" s="19">
        <f>'[1]% เบิก ดำเนินงาน'!C48</f>
        <v>741531.38</v>
      </c>
      <c r="I48" s="19">
        <f t="shared" si="4"/>
        <v>394748.62</v>
      </c>
      <c r="J48" s="20">
        <f>'[1]% เบิก ลงทุน'!B48</f>
        <v>0</v>
      </c>
      <c r="K48" s="20">
        <f>'[1]% เบิก ลงทุน'!C48</f>
        <v>0</v>
      </c>
      <c r="L48" s="20">
        <f t="shared" si="5"/>
        <v>0</v>
      </c>
      <c r="M48" s="21">
        <f>'[1]% เบิก อุดหนุน'!B48</f>
        <v>475000</v>
      </c>
      <c r="N48" s="21">
        <f>'[1]% เบิก อุดหนุน'!C48</f>
        <v>363555</v>
      </c>
      <c r="O48" s="21">
        <f>'[1]% เบิก อุดหนุน'!D48</f>
        <v>111445</v>
      </c>
      <c r="P48" s="22">
        <f>'[1]% เบิก รายจ่ายอื่น'!B48</f>
        <v>0</v>
      </c>
      <c r="Q48" s="22">
        <f>'[1]% เบิก รายจ่ายอื่น'!C48</f>
        <v>0</v>
      </c>
      <c r="R48" s="22">
        <f t="shared" si="6"/>
        <v>0</v>
      </c>
      <c r="S48" s="19">
        <f t="shared" si="1"/>
        <v>1136356.2000000002</v>
      </c>
      <c r="T48" s="17">
        <f t="shared" si="2"/>
        <v>2657483.8</v>
      </c>
      <c r="U48" s="17">
        <f t="shared" si="7"/>
        <v>70.04733462665794</v>
      </c>
    </row>
    <row r="49" spans="1:21" ht="27.75" customHeight="1">
      <c r="A49" s="23" t="s">
        <v>46</v>
      </c>
      <c r="B49" s="29">
        <v>3</v>
      </c>
      <c r="C49" s="17">
        <f t="shared" si="3"/>
        <v>7843242</v>
      </c>
      <c r="D49" s="18">
        <f>'[1]% เบิก บุคลากร'!B49</f>
        <v>2134480</v>
      </c>
      <c r="E49" s="18">
        <f>'[1]% เบิก บุคลากร'!C49</f>
        <v>1600860</v>
      </c>
      <c r="F49" s="18">
        <f t="shared" si="8"/>
        <v>533620</v>
      </c>
      <c r="G49" s="19">
        <f>'[1]% เบิก ดำเนินงาน'!B49</f>
        <v>5708762</v>
      </c>
      <c r="H49" s="19">
        <f>'[1]% เบิก ดำเนินงาน'!C49</f>
        <v>3319106.65</v>
      </c>
      <c r="I49" s="19">
        <f t="shared" si="4"/>
        <v>2389655.35</v>
      </c>
      <c r="J49" s="20">
        <f>'[1]% เบิก ลงทุน'!B49</f>
        <v>0</v>
      </c>
      <c r="K49" s="20">
        <f>'[1]% เบิก ลงทุน'!C49</f>
        <v>0</v>
      </c>
      <c r="L49" s="20">
        <f t="shared" si="5"/>
        <v>0</v>
      </c>
      <c r="M49" s="21">
        <f>'[1]% เบิก อุดหนุน'!B49</f>
        <v>0</v>
      </c>
      <c r="N49" s="21">
        <f>'[1]% เบิก อุดหนุน'!C49</f>
        <v>0</v>
      </c>
      <c r="O49" s="21">
        <f>'[1]% เบิก อุดหนุน'!D49</f>
        <v>0</v>
      </c>
      <c r="P49" s="22">
        <f>'[1]% เบิก รายจ่ายอื่น'!B49</f>
        <v>0</v>
      </c>
      <c r="Q49" s="22">
        <f>'[1]% เบิก รายจ่ายอื่น'!C49</f>
        <v>0</v>
      </c>
      <c r="R49" s="22">
        <f t="shared" si="6"/>
        <v>0</v>
      </c>
      <c r="S49" s="19">
        <f t="shared" si="1"/>
        <v>2923275.35</v>
      </c>
      <c r="T49" s="17">
        <f t="shared" si="2"/>
        <v>4919966.65</v>
      </c>
      <c r="U49" s="17">
        <f t="shared" si="7"/>
        <v>62.72873704521677</v>
      </c>
    </row>
    <row r="50" spans="1:21" ht="27.75" customHeight="1">
      <c r="A50" s="23" t="s">
        <v>47</v>
      </c>
      <c r="B50" s="29">
        <v>3</v>
      </c>
      <c r="C50" s="17">
        <f t="shared" si="3"/>
        <v>4389888</v>
      </c>
      <c r="D50" s="18">
        <f>'[1]% เบิก บุคลากร'!B50</f>
        <v>915130</v>
      </c>
      <c r="E50" s="18">
        <f>'[1]% เบิก บุคลากร'!C50</f>
        <v>695670</v>
      </c>
      <c r="F50" s="18">
        <f t="shared" si="8"/>
        <v>219460</v>
      </c>
      <c r="G50" s="19">
        <f>'[1]% เบิก ดำเนินงาน'!B50</f>
        <v>3474758</v>
      </c>
      <c r="H50" s="19">
        <f>'[1]% เบิก ดำเนินงาน'!C50</f>
        <v>2241578.01</v>
      </c>
      <c r="I50" s="19">
        <f t="shared" si="4"/>
        <v>1233179.9900000002</v>
      </c>
      <c r="J50" s="20">
        <f>'[1]% เบิก ลงทุน'!B50</f>
        <v>0</v>
      </c>
      <c r="K50" s="20">
        <f>'[1]% เบิก ลงทุน'!C50</f>
        <v>0</v>
      </c>
      <c r="L50" s="20">
        <f t="shared" si="5"/>
        <v>0</v>
      </c>
      <c r="M50" s="21">
        <f>'[1]% เบิก อุดหนุน'!B50</f>
        <v>0</v>
      </c>
      <c r="N50" s="21">
        <f>'[1]% เบิก อุดหนุน'!C50</f>
        <v>0</v>
      </c>
      <c r="O50" s="21">
        <f>'[1]% เบิก อุดหนุน'!D50</f>
        <v>0</v>
      </c>
      <c r="P50" s="22">
        <f>'[1]% เบิก รายจ่ายอื่น'!B50</f>
        <v>0</v>
      </c>
      <c r="Q50" s="22">
        <f>'[1]% เบิก รายจ่ายอื่น'!C50</f>
        <v>0</v>
      </c>
      <c r="R50" s="22">
        <f t="shared" si="6"/>
        <v>0</v>
      </c>
      <c r="S50" s="19">
        <f t="shared" si="1"/>
        <v>1452639.9900000002</v>
      </c>
      <c r="T50" s="17">
        <f t="shared" si="2"/>
        <v>2937248.01</v>
      </c>
      <c r="U50" s="17">
        <f t="shared" si="7"/>
        <v>66.90940657255948</v>
      </c>
    </row>
    <row r="51" spans="1:21" ht="27.75" customHeight="1">
      <c r="A51" s="23" t="s">
        <v>48</v>
      </c>
      <c r="B51" s="29">
        <v>2</v>
      </c>
      <c r="C51" s="17">
        <f t="shared" si="3"/>
        <v>4591600</v>
      </c>
      <c r="D51" s="18">
        <f>'[1]% เบิก บุคลากร'!B51</f>
        <v>2666360</v>
      </c>
      <c r="E51" s="18">
        <f>'[1]% เบิก บุคลากร'!C51</f>
        <v>1979520</v>
      </c>
      <c r="F51" s="18">
        <f t="shared" si="8"/>
        <v>686840</v>
      </c>
      <c r="G51" s="19">
        <f>'[1]% เบิก ดำเนินงาน'!B51</f>
        <v>1300240</v>
      </c>
      <c r="H51" s="19">
        <f>'[1]% เบิก ดำเนินงาน'!C51</f>
        <v>857872.58</v>
      </c>
      <c r="I51" s="19">
        <f t="shared" si="4"/>
        <v>442367.42000000004</v>
      </c>
      <c r="J51" s="20">
        <f>'[1]% เบิก ลงทุน'!B51</f>
        <v>0</v>
      </c>
      <c r="K51" s="20">
        <f>'[1]% เบิก ลงทุน'!C51</f>
        <v>0</v>
      </c>
      <c r="L51" s="20">
        <f t="shared" si="5"/>
        <v>0</v>
      </c>
      <c r="M51" s="21">
        <f>'[1]% เบิก อุดหนุน'!B51</f>
        <v>625000</v>
      </c>
      <c r="N51" s="21">
        <f>'[1]% เบิก อุดหนุน'!C51</f>
        <v>379500</v>
      </c>
      <c r="O51" s="21">
        <f>'[1]% เบิก อุดหนุน'!D51</f>
        <v>245500</v>
      </c>
      <c r="P51" s="22">
        <f>'[1]% เบิก รายจ่ายอื่น'!B51</f>
        <v>0</v>
      </c>
      <c r="Q51" s="22">
        <f>'[1]% เบิก รายจ่ายอื่น'!C51</f>
        <v>0</v>
      </c>
      <c r="R51" s="22">
        <f t="shared" si="6"/>
        <v>0</v>
      </c>
      <c r="S51" s="19">
        <f t="shared" si="1"/>
        <v>1374707.42</v>
      </c>
      <c r="T51" s="17">
        <f t="shared" si="2"/>
        <v>3216892.58</v>
      </c>
      <c r="U51" s="17">
        <f t="shared" si="7"/>
        <v>70.06038374422859</v>
      </c>
    </row>
    <row r="52" spans="1:21" ht="27.75" customHeight="1">
      <c r="A52" s="23" t="s">
        <v>49</v>
      </c>
      <c r="B52" s="29">
        <v>2</v>
      </c>
      <c r="C52" s="17">
        <f t="shared" si="3"/>
        <v>3641337</v>
      </c>
      <c r="D52" s="18">
        <f>'[1]% เบิก บุคลากร'!B52</f>
        <v>1870200</v>
      </c>
      <c r="E52" s="18">
        <f>'[1]% เบิก บุคลากร'!C52</f>
        <v>1388850</v>
      </c>
      <c r="F52" s="18">
        <f t="shared" si="8"/>
        <v>481350</v>
      </c>
      <c r="G52" s="19">
        <f>'[1]% เบิก ดำเนินงาน'!B52</f>
        <v>1116137</v>
      </c>
      <c r="H52" s="19">
        <f>'[1]% เบิก ดำเนินงาน'!C52</f>
        <v>663381.37</v>
      </c>
      <c r="I52" s="19">
        <f t="shared" si="4"/>
        <v>452755.63</v>
      </c>
      <c r="J52" s="20">
        <f>'[1]% เบิก ลงทุน'!B52</f>
        <v>0</v>
      </c>
      <c r="K52" s="20">
        <f>'[1]% เบิก ลงทุน'!C52</f>
        <v>0</v>
      </c>
      <c r="L52" s="20">
        <f t="shared" si="5"/>
        <v>0</v>
      </c>
      <c r="M52" s="21">
        <f>'[1]% เบิก อุดหนุน'!B52</f>
        <v>655000</v>
      </c>
      <c r="N52" s="21">
        <f>'[1]% เบิก อุดหนุน'!C52</f>
        <v>201935</v>
      </c>
      <c r="O52" s="21">
        <f>'[1]% เบิก อุดหนุน'!D52</f>
        <v>453065</v>
      </c>
      <c r="P52" s="22">
        <f>'[1]% เบิก รายจ่ายอื่น'!B52</f>
        <v>0</v>
      </c>
      <c r="Q52" s="22">
        <f>'[1]% เบิก รายจ่ายอื่น'!C52</f>
        <v>0</v>
      </c>
      <c r="R52" s="22">
        <f t="shared" si="6"/>
        <v>0</v>
      </c>
      <c r="S52" s="19">
        <f t="shared" si="1"/>
        <v>1387170.63</v>
      </c>
      <c r="T52" s="17">
        <f t="shared" si="2"/>
        <v>2254166.37</v>
      </c>
      <c r="U52" s="17">
        <f t="shared" si="7"/>
        <v>61.90490937806635</v>
      </c>
    </row>
    <row r="53" spans="1:21" ht="27.75" customHeight="1">
      <c r="A53" s="23" t="s">
        <v>51</v>
      </c>
      <c r="B53" s="29">
        <v>2</v>
      </c>
      <c r="C53" s="17">
        <f t="shared" si="3"/>
        <v>4074494</v>
      </c>
      <c r="D53" s="18">
        <f>'[1]% เบิก บุคลากร'!B53</f>
        <v>2224320</v>
      </c>
      <c r="E53" s="18">
        <f>'[1]% เบิก บุคลากร'!C53</f>
        <v>1668240</v>
      </c>
      <c r="F53" s="18">
        <f t="shared" si="8"/>
        <v>556080</v>
      </c>
      <c r="G53" s="19">
        <f>'[1]% เบิก ดำเนินงาน'!B53</f>
        <v>865174</v>
      </c>
      <c r="H53" s="19">
        <f>'[1]% เบิก ดำเนินงาน'!C53</f>
        <v>586872.49</v>
      </c>
      <c r="I53" s="19">
        <f t="shared" si="4"/>
        <v>278301.51</v>
      </c>
      <c r="J53" s="20">
        <f>'[1]% เบิก ลงทุน'!B53</f>
        <v>0</v>
      </c>
      <c r="K53" s="20">
        <f>'[1]% เบิก ลงทุน'!C53</f>
        <v>0</v>
      </c>
      <c r="L53" s="20">
        <f t="shared" si="5"/>
        <v>0</v>
      </c>
      <c r="M53" s="21">
        <f>'[1]% เบิก อุดหนุน'!B53</f>
        <v>985000</v>
      </c>
      <c r="N53" s="21">
        <f>'[1]% เบิก อุดหนุน'!C53</f>
        <v>258950</v>
      </c>
      <c r="O53" s="21">
        <f>'[1]% เบิก อุดหนุน'!D53</f>
        <v>726050</v>
      </c>
      <c r="P53" s="22">
        <f>'[1]% เบิก รายจ่ายอื่น'!B53</f>
        <v>0</v>
      </c>
      <c r="Q53" s="22">
        <f>'[1]% เบิก รายจ่ายอื่น'!C53</f>
        <v>0</v>
      </c>
      <c r="R53" s="22">
        <f t="shared" si="6"/>
        <v>0</v>
      </c>
      <c r="S53" s="19">
        <f t="shared" si="1"/>
        <v>1560431.51</v>
      </c>
      <c r="T53" s="17">
        <f t="shared" si="2"/>
        <v>2514062.49</v>
      </c>
      <c r="U53" s="17">
        <f t="shared" si="7"/>
        <v>61.70244673326308</v>
      </c>
    </row>
    <row r="54" spans="1:21" ht="27.75" customHeight="1">
      <c r="A54" s="23" t="s">
        <v>50</v>
      </c>
      <c r="B54" s="29">
        <v>2</v>
      </c>
      <c r="C54" s="17">
        <f t="shared" si="3"/>
        <v>5167054</v>
      </c>
      <c r="D54" s="18">
        <f>'[1]% เบิก บุคลากร'!B54</f>
        <v>2211920</v>
      </c>
      <c r="E54" s="18">
        <f>'[1]% เบิก บุคลากร'!C54</f>
        <v>1658940</v>
      </c>
      <c r="F54" s="18">
        <f t="shared" si="8"/>
        <v>552980</v>
      </c>
      <c r="G54" s="19">
        <f>'[1]% เบิก ดำเนินงาน'!B54</f>
        <v>1020134</v>
      </c>
      <c r="H54" s="19">
        <f>'[1]% เบิก ดำเนินงาน'!C54</f>
        <v>761043.39</v>
      </c>
      <c r="I54" s="19">
        <f t="shared" si="4"/>
        <v>259090.61</v>
      </c>
      <c r="J54" s="20">
        <f>'[1]% เบิก ลงทุน'!B54</f>
        <v>0</v>
      </c>
      <c r="K54" s="20">
        <f>'[1]% เบิก ลงทุน'!C54</f>
        <v>0</v>
      </c>
      <c r="L54" s="20">
        <f t="shared" si="5"/>
        <v>0</v>
      </c>
      <c r="M54" s="21">
        <f>'[1]% เบิก อุดหนุน'!B54</f>
        <v>1935000</v>
      </c>
      <c r="N54" s="21">
        <f>'[1]% เบิก อุดหนุน'!C54</f>
        <v>1178000</v>
      </c>
      <c r="O54" s="21">
        <f>'[1]% เบิก อุดหนุน'!D54</f>
        <v>757000</v>
      </c>
      <c r="P54" s="22">
        <f>'[1]% เบิก รายจ่ายอื่น'!B54</f>
        <v>0</v>
      </c>
      <c r="Q54" s="22">
        <f>'[1]% เบิก รายจ่ายอื่น'!C54</f>
        <v>0</v>
      </c>
      <c r="R54" s="22">
        <f t="shared" si="6"/>
        <v>0</v>
      </c>
      <c r="S54" s="19">
        <f t="shared" si="1"/>
        <v>1569070.6099999999</v>
      </c>
      <c r="T54" s="17">
        <f t="shared" si="2"/>
        <v>3597983.39</v>
      </c>
      <c r="U54" s="17">
        <f t="shared" si="7"/>
        <v>69.6331679521832</v>
      </c>
    </row>
    <row r="55" spans="1:21" ht="27.75" customHeight="1">
      <c r="A55" s="23" t="s">
        <v>57</v>
      </c>
      <c r="B55" s="29">
        <v>2</v>
      </c>
      <c r="C55" s="17">
        <f t="shared" si="3"/>
        <v>4038528.38</v>
      </c>
      <c r="D55" s="18">
        <f>'[1]% เบิก บุคลากร'!B55</f>
        <v>2024880</v>
      </c>
      <c r="E55" s="18">
        <f>'[1]% เบิก บุคลากร'!C55</f>
        <v>1511930.34</v>
      </c>
      <c r="F55" s="18">
        <f t="shared" si="8"/>
        <v>512949.6599999999</v>
      </c>
      <c r="G55" s="19">
        <f>'[1]% เบิก ดำเนินงาน'!B55</f>
        <v>978648.38</v>
      </c>
      <c r="H55" s="19">
        <f>'[1]% เบิก ดำเนินงาน'!C55</f>
        <v>613950.06</v>
      </c>
      <c r="I55" s="19">
        <f t="shared" si="4"/>
        <v>364698.31999999995</v>
      </c>
      <c r="J55" s="20">
        <f>'[1]% เบิก ลงทุน'!B55</f>
        <v>0</v>
      </c>
      <c r="K55" s="20">
        <f>'[1]% เบิก ลงทุน'!C55</f>
        <v>0</v>
      </c>
      <c r="L55" s="20">
        <f t="shared" si="5"/>
        <v>0</v>
      </c>
      <c r="M55" s="21">
        <f>'[1]% เบิก อุดหนุน'!B55</f>
        <v>1035000</v>
      </c>
      <c r="N55" s="21">
        <f>'[1]% เบิก อุดหนุน'!C55</f>
        <v>350150</v>
      </c>
      <c r="O55" s="21">
        <f>'[1]% เบิก อุดหนุน'!D55</f>
        <v>684850</v>
      </c>
      <c r="P55" s="22">
        <f>'[1]% เบิก รายจ่ายอื่น'!B55</f>
        <v>0</v>
      </c>
      <c r="Q55" s="22">
        <f>'[1]% เบิก รายจ่ายอื่น'!C55</f>
        <v>0</v>
      </c>
      <c r="R55" s="22">
        <f t="shared" si="6"/>
        <v>0</v>
      </c>
      <c r="S55" s="19">
        <f t="shared" si="1"/>
        <v>1562497.98</v>
      </c>
      <c r="T55" s="17">
        <f t="shared" si="2"/>
        <v>2476030.4000000004</v>
      </c>
      <c r="U55" s="17">
        <f t="shared" si="7"/>
        <v>61.31021419242819</v>
      </c>
    </row>
    <row r="56" spans="1:21" ht="27.75" customHeight="1">
      <c r="A56" s="23" t="s">
        <v>25</v>
      </c>
      <c r="B56" s="29">
        <v>3</v>
      </c>
      <c r="C56" s="17">
        <f t="shared" si="3"/>
        <v>3618120</v>
      </c>
      <c r="D56" s="18">
        <f>'[1]% เบิก บุคลากร'!B56</f>
        <v>2264840</v>
      </c>
      <c r="E56" s="18">
        <f>'[1]% เบิก บุคลากร'!C56</f>
        <v>1698630</v>
      </c>
      <c r="F56" s="18">
        <f t="shared" si="8"/>
        <v>566210</v>
      </c>
      <c r="G56" s="19">
        <f>'[1]% เบิก ดำเนินงาน'!B56</f>
        <v>1353280</v>
      </c>
      <c r="H56" s="19">
        <f>'[1]% เบิก ดำเนินงาน'!C56</f>
        <v>747060.58</v>
      </c>
      <c r="I56" s="19">
        <f t="shared" si="4"/>
        <v>606219.42</v>
      </c>
      <c r="J56" s="20">
        <f>'[1]% เบิก ลงทุน'!B56</f>
        <v>0</v>
      </c>
      <c r="K56" s="20">
        <f>'[1]% เบิก ลงทุน'!C56</f>
        <v>0</v>
      </c>
      <c r="L56" s="20">
        <f t="shared" si="5"/>
        <v>0</v>
      </c>
      <c r="M56" s="21">
        <f>'[1]% เบิก อุดหนุน'!B56</f>
        <v>0</v>
      </c>
      <c r="N56" s="21">
        <f>'[1]% เบิก อุดหนุน'!C56</f>
        <v>0</v>
      </c>
      <c r="O56" s="21">
        <f>'[1]% เบิก อุดหนุน'!D56</f>
        <v>0</v>
      </c>
      <c r="P56" s="22">
        <f>'[1]% เบิก รายจ่ายอื่น'!B56</f>
        <v>0</v>
      </c>
      <c r="Q56" s="22">
        <f>'[1]% เบิก รายจ่ายอื่น'!C56</f>
        <v>0</v>
      </c>
      <c r="R56" s="22">
        <f t="shared" si="6"/>
        <v>0</v>
      </c>
      <c r="S56" s="19">
        <f t="shared" si="1"/>
        <v>1172429.42</v>
      </c>
      <c r="T56" s="17">
        <f t="shared" si="2"/>
        <v>2445690.58</v>
      </c>
      <c r="U56" s="17">
        <f t="shared" si="7"/>
        <v>67.59561816634053</v>
      </c>
    </row>
    <row r="57" spans="1:21" ht="27.75" customHeight="1">
      <c r="A57" s="23" t="s">
        <v>58</v>
      </c>
      <c r="B57" s="29">
        <v>2</v>
      </c>
      <c r="C57" s="17">
        <f t="shared" si="3"/>
        <v>4898793</v>
      </c>
      <c r="D57" s="18">
        <f>'[1]% เบิก บุคลากร'!B57</f>
        <v>2125366</v>
      </c>
      <c r="E57" s="18">
        <f>'[1]% เบิก บุคลากร'!C57</f>
        <v>1591056</v>
      </c>
      <c r="F57" s="18">
        <f t="shared" si="8"/>
        <v>534310</v>
      </c>
      <c r="G57" s="19">
        <f>'[1]% เบิก ดำเนินงาน'!B57</f>
        <v>1128427</v>
      </c>
      <c r="H57" s="19">
        <f>'[1]% เบิก ดำเนินงาน'!C57</f>
        <v>851131.23</v>
      </c>
      <c r="I57" s="19">
        <f t="shared" si="4"/>
        <v>277295.77</v>
      </c>
      <c r="J57" s="20">
        <f>'[1]% เบิก ลงทุน'!B57</f>
        <v>0</v>
      </c>
      <c r="K57" s="20">
        <f>'[1]% เบิก ลงทุน'!C57</f>
        <v>0</v>
      </c>
      <c r="L57" s="20">
        <f t="shared" si="5"/>
        <v>0</v>
      </c>
      <c r="M57" s="21">
        <f>'[1]% เบิก อุดหนุน'!B57</f>
        <v>1645000</v>
      </c>
      <c r="N57" s="21">
        <f>'[1]% เบิก อุดหนุน'!C57</f>
        <v>1130725</v>
      </c>
      <c r="O57" s="21">
        <f>'[1]% เบิก อุดหนุน'!D57</f>
        <v>514275</v>
      </c>
      <c r="P57" s="22">
        <f>'[1]% เบิก รายจ่ายอื่น'!B57</f>
        <v>0</v>
      </c>
      <c r="Q57" s="22">
        <f>'[1]% เบิก รายจ่ายอื่น'!C57</f>
        <v>0</v>
      </c>
      <c r="R57" s="22">
        <f t="shared" si="6"/>
        <v>0</v>
      </c>
      <c r="S57" s="19">
        <f t="shared" si="1"/>
        <v>1325880.77</v>
      </c>
      <c r="T57" s="17">
        <f t="shared" si="2"/>
        <v>3572912.23</v>
      </c>
      <c r="U57" s="17">
        <f t="shared" si="7"/>
        <v>72.934541835101</v>
      </c>
    </row>
    <row r="58" spans="1:21" ht="27.75" customHeight="1">
      <c r="A58" s="23" t="s">
        <v>59</v>
      </c>
      <c r="B58" s="29">
        <v>3</v>
      </c>
      <c r="C58" s="17">
        <f t="shared" si="3"/>
        <v>5022183</v>
      </c>
      <c r="D58" s="18">
        <f>'[1]% เบิก บุคลากร'!B58</f>
        <v>2604080</v>
      </c>
      <c r="E58" s="18">
        <f>'[1]% เบิก บุคลากร'!C58</f>
        <v>2084210</v>
      </c>
      <c r="F58" s="18">
        <f t="shared" si="8"/>
        <v>519870</v>
      </c>
      <c r="G58" s="19">
        <f>'[1]% เบิก ดำเนินงาน'!B58</f>
        <v>2418103</v>
      </c>
      <c r="H58" s="19">
        <f>'[1]% เบิก ดำเนินงาน'!C58</f>
        <v>1803923.58</v>
      </c>
      <c r="I58" s="19">
        <f t="shared" si="4"/>
        <v>614179.4199999999</v>
      </c>
      <c r="J58" s="20">
        <f>'[1]% เบิก ลงทุน'!B58</f>
        <v>0</v>
      </c>
      <c r="K58" s="20">
        <f>'[1]% เบิก ลงทุน'!C58</f>
        <v>0</v>
      </c>
      <c r="L58" s="20">
        <f t="shared" si="5"/>
        <v>0</v>
      </c>
      <c r="M58" s="21">
        <f>'[1]% เบิก อุดหนุน'!B58</f>
        <v>0</v>
      </c>
      <c r="N58" s="21">
        <f>'[1]% เบิก อุดหนุน'!C58</f>
        <v>0</v>
      </c>
      <c r="O58" s="21">
        <f>'[1]% เบิก อุดหนุน'!D58</f>
        <v>0</v>
      </c>
      <c r="P58" s="22">
        <f>'[1]% เบิก รายจ่ายอื่น'!B58</f>
        <v>0</v>
      </c>
      <c r="Q58" s="22">
        <f>'[1]% เบิก รายจ่ายอื่น'!C58</f>
        <v>0</v>
      </c>
      <c r="R58" s="22">
        <f t="shared" si="6"/>
        <v>0</v>
      </c>
      <c r="S58" s="19">
        <f t="shared" si="1"/>
        <v>1134049.42</v>
      </c>
      <c r="T58" s="17">
        <f t="shared" si="2"/>
        <v>3888133.58</v>
      </c>
      <c r="U58" s="17">
        <f t="shared" si="7"/>
        <v>77.41919360564918</v>
      </c>
    </row>
    <row r="59" spans="1:21" ht="27.75" customHeight="1">
      <c r="A59" s="23" t="s">
        <v>60</v>
      </c>
      <c r="B59" s="29">
        <v>2</v>
      </c>
      <c r="C59" s="17">
        <f t="shared" si="3"/>
        <v>4733612</v>
      </c>
      <c r="D59" s="18">
        <f>'[1]% เบิก บุคลากร'!B59</f>
        <v>2426723</v>
      </c>
      <c r="E59" s="18">
        <f>'[1]% เบิก บุคลากร'!C59</f>
        <v>1780682.56</v>
      </c>
      <c r="F59" s="18">
        <f t="shared" si="8"/>
        <v>646040.44</v>
      </c>
      <c r="G59" s="19">
        <f>'[1]% เบิก ดำเนินงาน'!B59</f>
        <v>1361889</v>
      </c>
      <c r="H59" s="19">
        <f>'[1]% เบิก ดำเนินงาน'!C59</f>
        <v>973656.01</v>
      </c>
      <c r="I59" s="19">
        <f t="shared" si="4"/>
        <v>388232.99</v>
      </c>
      <c r="J59" s="20">
        <f>'[1]% เบิก ลงทุน'!B59</f>
        <v>0</v>
      </c>
      <c r="K59" s="20">
        <f>'[1]% เบิก ลงทุน'!C59</f>
        <v>0</v>
      </c>
      <c r="L59" s="20">
        <f t="shared" si="5"/>
        <v>0</v>
      </c>
      <c r="M59" s="21">
        <f>'[1]% เบิก อุดหนุน'!B59</f>
        <v>945000</v>
      </c>
      <c r="N59" s="21">
        <f>'[1]% เบิก อุดหนุน'!C59</f>
        <v>850000</v>
      </c>
      <c r="O59" s="21">
        <f>'[1]% เบิก อุดหนุน'!D59</f>
        <v>95000</v>
      </c>
      <c r="P59" s="22">
        <f>'[1]% เบิก รายจ่ายอื่น'!B59</f>
        <v>0</v>
      </c>
      <c r="Q59" s="22">
        <f>'[1]% เบิก รายจ่ายอื่น'!C59</f>
        <v>0</v>
      </c>
      <c r="R59" s="22">
        <f t="shared" si="6"/>
        <v>0</v>
      </c>
      <c r="S59" s="19">
        <f t="shared" si="1"/>
        <v>1129273.43</v>
      </c>
      <c r="T59" s="17">
        <f t="shared" si="2"/>
        <v>3604338.5700000003</v>
      </c>
      <c r="U59" s="17">
        <f t="shared" si="7"/>
        <v>76.14351514234797</v>
      </c>
    </row>
    <row r="60" spans="1:21" ht="27.75" customHeight="1">
      <c r="A60" s="23" t="s">
        <v>61</v>
      </c>
      <c r="B60" s="29">
        <v>3</v>
      </c>
      <c r="C60" s="17">
        <f t="shared" si="3"/>
        <v>4168156</v>
      </c>
      <c r="D60" s="18">
        <f>'[1]% เบิก บุคลากร'!B60</f>
        <v>2807520</v>
      </c>
      <c r="E60" s="18">
        <f>'[1]% เบิก บุคลากร'!C60</f>
        <v>2105640</v>
      </c>
      <c r="F60" s="18">
        <f t="shared" si="8"/>
        <v>701880</v>
      </c>
      <c r="G60" s="19">
        <f>'[1]% เบิก ดำเนินงาน'!B60</f>
        <v>1360636</v>
      </c>
      <c r="H60" s="19">
        <f>'[1]% เบิก ดำเนินงาน'!C60</f>
        <v>746082.02</v>
      </c>
      <c r="I60" s="19">
        <f t="shared" si="4"/>
        <v>614553.98</v>
      </c>
      <c r="J60" s="20">
        <f>'[1]% เบิก ลงทุน'!B60</f>
        <v>0</v>
      </c>
      <c r="K60" s="20">
        <f>'[1]% เบิก ลงทุน'!C60</f>
        <v>0</v>
      </c>
      <c r="L60" s="20">
        <f t="shared" si="5"/>
        <v>0</v>
      </c>
      <c r="M60" s="21">
        <f>'[1]% เบิก อุดหนุน'!B60</f>
        <v>0</v>
      </c>
      <c r="N60" s="21">
        <f>'[1]% เบิก อุดหนุน'!C60</f>
        <v>0</v>
      </c>
      <c r="O60" s="21">
        <f>'[1]% เบิก อุดหนุน'!D60</f>
        <v>0</v>
      </c>
      <c r="P60" s="22">
        <f>'[1]% เบิก รายจ่ายอื่น'!B60</f>
        <v>0</v>
      </c>
      <c r="Q60" s="22">
        <f>'[1]% เบิก รายจ่ายอื่น'!C60</f>
        <v>0</v>
      </c>
      <c r="R60" s="22">
        <f t="shared" si="6"/>
        <v>0</v>
      </c>
      <c r="S60" s="19">
        <f t="shared" si="1"/>
        <v>1316433.98</v>
      </c>
      <c r="T60" s="17">
        <f t="shared" si="2"/>
        <v>2851722.02</v>
      </c>
      <c r="U60" s="17">
        <f t="shared" si="7"/>
        <v>68.41687355271732</v>
      </c>
    </row>
    <row r="61" spans="1:21" ht="27.75" customHeight="1">
      <c r="A61" s="23" t="s">
        <v>62</v>
      </c>
      <c r="B61" s="29">
        <v>2</v>
      </c>
      <c r="C61" s="17">
        <f t="shared" si="3"/>
        <v>2606815</v>
      </c>
      <c r="D61" s="18">
        <f>'[1]% เบิก บุคลากร'!B61</f>
        <v>1264400</v>
      </c>
      <c r="E61" s="18">
        <f>'[1]% เบิก บุคลากร'!C61</f>
        <v>948300</v>
      </c>
      <c r="F61" s="18">
        <f t="shared" si="8"/>
        <v>316100</v>
      </c>
      <c r="G61" s="19">
        <f>'[1]% เบิก ดำเนินงาน'!B61</f>
        <v>867415</v>
      </c>
      <c r="H61" s="19">
        <f>'[1]% เบิก ดำเนินงาน'!C61</f>
        <v>624399.18</v>
      </c>
      <c r="I61" s="19">
        <f t="shared" si="4"/>
        <v>243015.81999999995</v>
      </c>
      <c r="J61" s="20">
        <f>'[1]% เบิก ลงทุน'!B61</f>
        <v>0</v>
      </c>
      <c r="K61" s="20">
        <f>'[1]% เบิก ลงทุน'!C61</f>
        <v>0</v>
      </c>
      <c r="L61" s="20">
        <f t="shared" si="5"/>
        <v>0</v>
      </c>
      <c r="M61" s="21">
        <f>'[1]% เบิก อุดหนุน'!B61</f>
        <v>475000</v>
      </c>
      <c r="N61" s="21">
        <f>'[1]% เบิก อุดหนุน'!C61</f>
        <v>163000</v>
      </c>
      <c r="O61" s="21">
        <f>'[1]% เบิก อุดหนุน'!D61</f>
        <v>312000</v>
      </c>
      <c r="P61" s="22">
        <f>'[1]% เบิก รายจ่ายอื่น'!B61</f>
        <v>0</v>
      </c>
      <c r="Q61" s="22">
        <f>'[1]% เบิก รายจ่ายอื่น'!C61</f>
        <v>0</v>
      </c>
      <c r="R61" s="22">
        <f t="shared" si="6"/>
        <v>0</v>
      </c>
      <c r="S61" s="19">
        <f t="shared" si="1"/>
        <v>871115.82</v>
      </c>
      <c r="T61" s="17">
        <f t="shared" si="2"/>
        <v>1735699.1800000002</v>
      </c>
      <c r="U61" s="17">
        <f t="shared" si="7"/>
        <v>66.58313612588542</v>
      </c>
    </row>
    <row r="62" spans="1:21" ht="27.75" customHeight="1">
      <c r="A62" s="23" t="s">
        <v>63</v>
      </c>
      <c r="B62" s="29">
        <v>2</v>
      </c>
      <c r="C62" s="17">
        <f t="shared" si="3"/>
        <v>3291252</v>
      </c>
      <c r="D62" s="18">
        <f>'[1]% เบิก บุคลากร'!B62</f>
        <v>1766240</v>
      </c>
      <c r="E62" s="18">
        <f>'[1]% เบิก บุคลากร'!C62</f>
        <v>1324680</v>
      </c>
      <c r="F62" s="18">
        <f t="shared" si="8"/>
        <v>441560</v>
      </c>
      <c r="G62" s="19">
        <f>'[1]% เบิก ดำเนินงาน'!B62</f>
        <v>900012</v>
      </c>
      <c r="H62" s="19">
        <f>'[1]% เบิก ดำเนินงาน'!C62</f>
        <v>586646.19</v>
      </c>
      <c r="I62" s="19">
        <f t="shared" si="4"/>
        <v>313365.81000000006</v>
      </c>
      <c r="J62" s="20">
        <f>'[1]% เบิก ลงทุน'!B62</f>
        <v>0</v>
      </c>
      <c r="K62" s="20">
        <f>'[1]% เบิก ลงทุน'!C62</f>
        <v>0</v>
      </c>
      <c r="L62" s="20">
        <f t="shared" si="5"/>
        <v>0</v>
      </c>
      <c r="M62" s="21">
        <f>'[1]% เบิก อุดหนุน'!B62</f>
        <v>625000</v>
      </c>
      <c r="N62" s="21">
        <f>'[1]% เบิก อุดหนุน'!C62</f>
        <v>191500</v>
      </c>
      <c r="O62" s="21">
        <f>'[1]% เบิก อุดหนุน'!D62</f>
        <v>433500</v>
      </c>
      <c r="P62" s="22">
        <f>'[1]% เบิก รายจ่ายอื่น'!B62</f>
        <v>0</v>
      </c>
      <c r="Q62" s="22">
        <f>'[1]% เบิก รายจ่ายอื่น'!C62</f>
        <v>0</v>
      </c>
      <c r="R62" s="22">
        <f t="shared" si="6"/>
        <v>0</v>
      </c>
      <c r="S62" s="19">
        <f t="shared" si="1"/>
        <v>1188425.81</v>
      </c>
      <c r="T62" s="17">
        <f t="shared" si="2"/>
        <v>2102826.19</v>
      </c>
      <c r="U62" s="17">
        <f t="shared" si="7"/>
        <v>63.89137598701041</v>
      </c>
    </row>
    <row r="63" spans="1:21" ht="27.75" customHeight="1">
      <c r="A63" s="23" t="s">
        <v>64</v>
      </c>
      <c r="B63" s="29">
        <v>2</v>
      </c>
      <c r="C63" s="17">
        <f t="shared" si="3"/>
        <v>3649506</v>
      </c>
      <c r="D63" s="18">
        <f>'[1]% เบิก บุคลากร'!B63</f>
        <v>1919920</v>
      </c>
      <c r="E63" s="18">
        <f>'[1]% เบิก บุคลากร'!C63</f>
        <v>1439940</v>
      </c>
      <c r="F63" s="18">
        <f t="shared" si="8"/>
        <v>479980</v>
      </c>
      <c r="G63" s="19">
        <f>'[1]% เบิก ดำเนินงาน'!B63</f>
        <v>834586</v>
      </c>
      <c r="H63" s="19">
        <f>'[1]% เบิก ดำเนินงาน'!C63</f>
        <v>598872.36</v>
      </c>
      <c r="I63" s="19">
        <f t="shared" si="4"/>
        <v>235713.64</v>
      </c>
      <c r="J63" s="20">
        <f>'[1]% เบิก ลงทุน'!B63</f>
        <v>0</v>
      </c>
      <c r="K63" s="20">
        <f>'[1]% เบิก ลงทุน'!C63</f>
        <v>0</v>
      </c>
      <c r="L63" s="20">
        <f t="shared" si="5"/>
        <v>0</v>
      </c>
      <c r="M63" s="21">
        <f>'[1]% เบิก อุดหนุน'!B63</f>
        <v>895000</v>
      </c>
      <c r="N63" s="21">
        <f>'[1]% เบิก อุดหนุน'!C63</f>
        <v>623000</v>
      </c>
      <c r="O63" s="21">
        <f>'[1]% เบิก อุดหนุน'!D63</f>
        <v>272000</v>
      </c>
      <c r="P63" s="22">
        <f>'[1]% เบิก รายจ่ายอื่น'!B63</f>
        <v>0</v>
      </c>
      <c r="Q63" s="22">
        <f>'[1]% เบิก รายจ่ายอื่น'!C63</f>
        <v>0</v>
      </c>
      <c r="R63" s="22">
        <f t="shared" si="6"/>
        <v>0</v>
      </c>
      <c r="S63" s="19">
        <f t="shared" si="1"/>
        <v>987693.64</v>
      </c>
      <c r="T63" s="17">
        <f t="shared" si="2"/>
        <v>2661812.36</v>
      </c>
      <c r="U63" s="17">
        <f t="shared" si="7"/>
        <v>72.93623739760943</v>
      </c>
    </row>
    <row r="64" spans="1:21" ht="27.75" customHeight="1">
      <c r="A64" s="23" t="s">
        <v>65</v>
      </c>
      <c r="B64" s="29">
        <v>2</v>
      </c>
      <c r="C64" s="17">
        <f t="shared" si="3"/>
        <v>4385646</v>
      </c>
      <c r="D64" s="18">
        <f>'[1]% เบิก บุคลากร'!B64</f>
        <v>1930400</v>
      </c>
      <c r="E64" s="18">
        <f>'[1]% เบิก บุคลากร'!C64</f>
        <v>1454340</v>
      </c>
      <c r="F64" s="18">
        <f t="shared" si="8"/>
        <v>476060</v>
      </c>
      <c r="G64" s="19">
        <f>'[1]% เบิก ดำเนินงาน'!B64</f>
        <v>1090246</v>
      </c>
      <c r="H64" s="19">
        <f>'[1]% เบิก ดำเนินงาน'!C64</f>
        <v>916448.01</v>
      </c>
      <c r="I64" s="19">
        <f t="shared" si="4"/>
        <v>173797.99</v>
      </c>
      <c r="J64" s="20">
        <f>'[1]% เบิก ลงทุน'!B64</f>
        <v>0</v>
      </c>
      <c r="K64" s="20">
        <f>'[1]% เบิก ลงทุน'!C64</f>
        <v>0</v>
      </c>
      <c r="L64" s="20">
        <f t="shared" si="5"/>
        <v>0</v>
      </c>
      <c r="M64" s="21">
        <f>'[1]% เบิก อุดหนุน'!B64</f>
        <v>1365000</v>
      </c>
      <c r="N64" s="21">
        <f>'[1]% เบิก อุดหนุน'!C64</f>
        <v>1112000</v>
      </c>
      <c r="O64" s="21">
        <f>'[1]% เบิก อุดหนุน'!D64</f>
        <v>253000</v>
      </c>
      <c r="P64" s="22">
        <f>'[1]% เบิก รายจ่ายอื่น'!B64</f>
        <v>0</v>
      </c>
      <c r="Q64" s="22">
        <f>'[1]% เบิก รายจ่ายอื่น'!C64</f>
        <v>0</v>
      </c>
      <c r="R64" s="22">
        <f t="shared" si="6"/>
        <v>0</v>
      </c>
      <c r="S64" s="19">
        <f t="shared" si="1"/>
        <v>902857.99</v>
      </c>
      <c r="T64" s="17">
        <f t="shared" si="2"/>
        <v>3482788.01</v>
      </c>
      <c r="U64" s="17">
        <f t="shared" si="7"/>
        <v>79.41334093084575</v>
      </c>
    </row>
    <row r="65" spans="1:21" ht="27.75" customHeight="1">
      <c r="A65" s="23" t="s">
        <v>66</v>
      </c>
      <c r="B65" s="29">
        <v>2</v>
      </c>
      <c r="C65" s="17">
        <f t="shared" si="3"/>
        <v>3480740</v>
      </c>
      <c r="D65" s="18">
        <f>'[1]% เบิก บุคลากร'!B65</f>
        <v>1928000</v>
      </c>
      <c r="E65" s="18">
        <f>'[1]% เบิก บุคลากร'!C65</f>
        <v>1439100</v>
      </c>
      <c r="F65" s="18">
        <f t="shared" si="8"/>
        <v>488900</v>
      </c>
      <c r="G65" s="19">
        <f>'[1]% เบิก ดำเนินงาน'!B65</f>
        <v>837740</v>
      </c>
      <c r="H65" s="19">
        <f>'[1]% เบิก ดำเนินงาน'!C65</f>
        <v>578944.79</v>
      </c>
      <c r="I65" s="19">
        <f t="shared" si="4"/>
        <v>258795.20999999996</v>
      </c>
      <c r="J65" s="20">
        <f>'[1]% เบิก ลงทุน'!B65</f>
        <v>0</v>
      </c>
      <c r="K65" s="20">
        <f>'[1]% เบิก ลงทุน'!C65</f>
        <v>0</v>
      </c>
      <c r="L65" s="20">
        <f t="shared" si="5"/>
        <v>0</v>
      </c>
      <c r="M65" s="21">
        <f>'[1]% เบิก อุดหนุน'!B65</f>
        <v>715000</v>
      </c>
      <c r="N65" s="21">
        <f>'[1]% เบิก อุดหนุน'!C65</f>
        <v>715000</v>
      </c>
      <c r="O65" s="21">
        <f>'[1]% เบิก อุดหนุน'!D65</f>
        <v>0</v>
      </c>
      <c r="P65" s="22">
        <f>'[1]% เบิก รายจ่ายอื่น'!B65</f>
        <v>0</v>
      </c>
      <c r="Q65" s="22">
        <f>'[1]% เบิก รายจ่ายอื่น'!C65</f>
        <v>0</v>
      </c>
      <c r="R65" s="22">
        <f t="shared" si="6"/>
        <v>0</v>
      </c>
      <c r="S65" s="19">
        <f t="shared" si="1"/>
        <v>747695.21</v>
      </c>
      <c r="T65" s="17">
        <f t="shared" si="2"/>
        <v>2733044.79</v>
      </c>
      <c r="U65" s="17">
        <f t="shared" si="7"/>
        <v>78.51907324304602</v>
      </c>
    </row>
    <row r="66" spans="1:21" ht="27.75" customHeight="1">
      <c r="A66" s="23" t="s">
        <v>67</v>
      </c>
      <c r="B66" s="29">
        <v>2</v>
      </c>
      <c r="C66" s="17">
        <f t="shared" si="3"/>
        <v>4033108</v>
      </c>
      <c r="D66" s="18">
        <f>'[1]% เบิก บุคลากร'!B66</f>
        <v>1885400</v>
      </c>
      <c r="E66" s="18">
        <f>'[1]% เบิก บุคลากร'!C66</f>
        <v>1406190</v>
      </c>
      <c r="F66" s="18">
        <f t="shared" si="8"/>
        <v>479210</v>
      </c>
      <c r="G66" s="19">
        <f>'[1]% เบิก ดำเนินงาน'!B66</f>
        <v>1172708</v>
      </c>
      <c r="H66" s="19">
        <f>'[1]% เบิก ดำเนินงาน'!C66</f>
        <v>664501.65</v>
      </c>
      <c r="I66" s="19">
        <f t="shared" si="4"/>
        <v>508206.35</v>
      </c>
      <c r="J66" s="20">
        <f>'[1]% เบิก ลงทุน'!B66</f>
        <v>0</v>
      </c>
      <c r="K66" s="20">
        <f>'[1]% เบิก ลงทุน'!C66</f>
        <v>0</v>
      </c>
      <c r="L66" s="20">
        <f t="shared" si="5"/>
        <v>0</v>
      </c>
      <c r="M66" s="21">
        <f>'[1]% เบิก อุดหนุน'!B66</f>
        <v>975000</v>
      </c>
      <c r="N66" s="21">
        <f>'[1]% เบิก อุดหนุน'!C66</f>
        <v>198600</v>
      </c>
      <c r="O66" s="21">
        <f>'[1]% เบิก อุดหนุน'!D66</f>
        <v>776400</v>
      </c>
      <c r="P66" s="22">
        <f>'[1]% เบิก รายจ่ายอื่น'!B66</f>
        <v>0</v>
      </c>
      <c r="Q66" s="22">
        <f>'[1]% เบิก รายจ่ายอื่น'!C66</f>
        <v>0</v>
      </c>
      <c r="R66" s="22">
        <f t="shared" si="6"/>
        <v>0</v>
      </c>
      <c r="S66" s="19">
        <f t="shared" si="1"/>
        <v>1763816.35</v>
      </c>
      <c r="T66" s="17">
        <f t="shared" si="2"/>
        <v>2269291.65</v>
      </c>
      <c r="U66" s="17">
        <f t="shared" si="7"/>
        <v>56.26657282671329</v>
      </c>
    </row>
    <row r="67" spans="1:21" ht="27.75" customHeight="1">
      <c r="A67" s="23" t="s">
        <v>68</v>
      </c>
      <c r="B67" s="29">
        <v>2</v>
      </c>
      <c r="C67" s="17">
        <f t="shared" si="3"/>
        <v>4237918</v>
      </c>
      <c r="D67" s="18">
        <f>'[1]% เบิก บุคลากร'!B67</f>
        <v>2048800</v>
      </c>
      <c r="E67" s="18">
        <f>'[1]% เบิก บุคลากร'!C67</f>
        <v>1536600</v>
      </c>
      <c r="F67" s="18">
        <f t="shared" si="8"/>
        <v>512200</v>
      </c>
      <c r="G67" s="19">
        <f>'[1]% เบิก ดำเนินงาน'!B67</f>
        <v>1194118</v>
      </c>
      <c r="H67" s="19">
        <f>'[1]% เบิก ดำเนินงาน'!C67</f>
        <v>788914.61</v>
      </c>
      <c r="I67" s="19">
        <f t="shared" si="4"/>
        <v>405203.39</v>
      </c>
      <c r="J67" s="20">
        <f>'[1]% เบิก ลงทุน'!B67</f>
        <v>0</v>
      </c>
      <c r="K67" s="20">
        <f>'[1]% เบิก ลงทุน'!C67</f>
        <v>0</v>
      </c>
      <c r="L67" s="20">
        <f t="shared" si="5"/>
        <v>0</v>
      </c>
      <c r="M67" s="21">
        <f>'[1]% เบิก อุดหนุน'!B67</f>
        <v>995000</v>
      </c>
      <c r="N67" s="21">
        <f>'[1]% เบิก อุดหนุน'!C67</f>
        <v>532960</v>
      </c>
      <c r="O67" s="21">
        <f>'[1]% เบิก อุดหนุน'!D67</f>
        <v>462040</v>
      </c>
      <c r="P67" s="22">
        <f>'[1]% เบิก รายจ่ายอื่น'!B67</f>
        <v>0</v>
      </c>
      <c r="Q67" s="22">
        <f>'[1]% เบิก รายจ่ายอื่น'!C67</f>
        <v>0</v>
      </c>
      <c r="R67" s="22">
        <f t="shared" si="6"/>
        <v>0</v>
      </c>
      <c r="S67" s="19">
        <f t="shared" si="1"/>
        <v>1379443.3900000001</v>
      </c>
      <c r="T67" s="17">
        <f t="shared" si="2"/>
        <v>2858474.61</v>
      </c>
      <c r="U67" s="17">
        <f t="shared" si="7"/>
        <v>67.44997449219167</v>
      </c>
    </row>
    <row r="68" spans="1:21" ht="27.75" customHeight="1">
      <c r="A68" s="23" t="s">
        <v>69</v>
      </c>
      <c r="B68" s="29">
        <v>2</v>
      </c>
      <c r="C68" s="17">
        <f t="shared" si="3"/>
        <v>4389204</v>
      </c>
      <c r="D68" s="18">
        <f>'[1]% เบิก บุคลากร'!B68</f>
        <v>2139440</v>
      </c>
      <c r="E68" s="18">
        <f>'[1]% เบิก บุคลากร'!C68</f>
        <v>1606290</v>
      </c>
      <c r="F68" s="18">
        <f t="shared" si="8"/>
        <v>533150</v>
      </c>
      <c r="G68" s="19">
        <f>'[1]% เบิก ดำเนินงาน'!B68</f>
        <v>1364764</v>
      </c>
      <c r="H68" s="19">
        <f>'[1]% เบิก ดำเนินงาน'!C68</f>
        <v>1102607.72</v>
      </c>
      <c r="I68" s="19">
        <f t="shared" si="4"/>
        <v>262156.28</v>
      </c>
      <c r="J68" s="20">
        <f>'[1]% เบิก ลงทุน'!B68</f>
        <v>0</v>
      </c>
      <c r="K68" s="20">
        <f>'[1]% เบิก ลงทุน'!C68</f>
        <v>0</v>
      </c>
      <c r="L68" s="20">
        <f t="shared" si="5"/>
        <v>0</v>
      </c>
      <c r="M68" s="21">
        <f>'[1]% เบิก อุดหนุน'!B68</f>
        <v>885000</v>
      </c>
      <c r="N68" s="21">
        <f>'[1]% เบิก อุดหนุน'!C68</f>
        <v>844500</v>
      </c>
      <c r="O68" s="21">
        <f>'[1]% เบิก อุดหนุน'!D68</f>
        <v>40500</v>
      </c>
      <c r="P68" s="22">
        <f>'[1]% เบิก รายจ่ายอื่น'!B68</f>
        <v>0</v>
      </c>
      <c r="Q68" s="22">
        <f>'[1]% เบิก รายจ่ายอื่น'!C68</f>
        <v>0</v>
      </c>
      <c r="R68" s="22">
        <f t="shared" si="6"/>
        <v>0</v>
      </c>
      <c r="S68" s="19">
        <f t="shared" si="1"/>
        <v>835806.28</v>
      </c>
      <c r="T68" s="17">
        <f t="shared" si="2"/>
        <v>3553397.7199999997</v>
      </c>
      <c r="U68" s="17">
        <f t="shared" si="7"/>
        <v>80.95767979797704</v>
      </c>
    </row>
    <row r="69" spans="1:21" ht="27.75" customHeight="1">
      <c r="A69" s="23" t="s">
        <v>70</v>
      </c>
      <c r="B69" s="29">
        <v>2</v>
      </c>
      <c r="C69" s="17">
        <f t="shared" si="3"/>
        <v>3517370</v>
      </c>
      <c r="D69" s="18">
        <f>'[1]% เบิก บุคลากร'!B69</f>
        <v>1943720</v>
      </c>
      <c r="E69" s="18">
        <f>'[1]% เบิก บุคลากร'!C69</f>
        <v>1424363.22</v>
      </c>
      <c r="F69" s="18">
        <f t="shared" si="8"/>
        <v>519356.78</v>
      </c>
      <c r="G69" s="19">
        <f>'[1]% เบิก ดำเนินงาน'!B69</f>
        <v>908650</v>
      </c>
      <c r="H69" s="19">
        <f>'[1]% เบิก ดำเนินงาน'!C69</f>
        <v>622560.06</v>
      </c>
      <c r="I69" s="19">
        <f t="shared" si="4"/>
        <v>286089.93999999994</v>
      </c>
      <c r="J69" s="20">
        <f>'[1]% เบิก ลงทุน'!B69</f>
        <v>0</v>
      </c>
      <c r="K69" s="20">
        <f>'[1]% เบิก ลงทุน'!C69</f>
        <v>0</v>
      </c>
      <c r="L69" s="20">
        <f t="shared" si="5"/>
        <v>0</v>
      </c>
      <c r="M69" s="21">
        <f>'[1]% เบิก อุดหนุน'!B69</f>
        <v>665000</v>
      </c>
      <c r="N69" s="21">
        <f>'[1]% เบิก อุดหนุน'!C69</f>
        <v>444520</v>
      </c>
      <c r="O69" s="21">
        <f>'[1]% เบิก อุดหนุน'!D69</f>
        <v>220480</v>
      </c>
      <c r="P69" s="22">
        <f>'[1]% เบิก รายจ่ายอื่น'!B69</f>
        <v>0</v>
      </c>
      <c r="Q69" s="22">
        <f>'[1]% เบิก รายจ่ายอื่น'!C69</f>
        <v>0</v>
      </c>
      <c r="R69" s="22">
        <f t="shared" si="6"/>
        <v>0</v>
      </c>
      <c r="S69" s="19">
        <f t="shared" si="1"/>
        <v>1025926.72</v>
      </c>
      <c r="T69" s="17">
        <f t="shared" si="2"/>
        <v>2491443.2800000003</v>
      </c>
      <c r="U69" s="17">
        <f t="shared" si="7"/>
        <v>70.83256182886646</v>
      </c>
    </row>
    <row r="70" spans="1:21" ht="27.75" customHeight="1">
      <c r="A70" s="23" t="s">
        <v>71</v>
      </c>
      <c r="B70" s="29">
        <v>2</v>
      </c>
      <c r="C70" s="17">
        <f t="shared" si="3"/>
        <v>3547795</v>
      </c>
      <c r="D70" s="18">
        <f>'[1]% เบิก บุคลากร'!B70</f>
        <v>1667520</v>
      </c>
      <c r="E70" s="18">
        <f>'[1]% เบิก บุคลากร'!C70</f>
        <v>1251780</v>
      </c>
      <c r="F70" s="18">
        <f t="shared" si="8"/>
        <v>415740</v>
      </c>
      <c r="G70" s="19">
        <f>'[1]% เบิก ดำเนินงาน'!B70</f>
        <v>1225275</v>
      </c>
      <c r="H70" s="19">
        <f>'[1]% เบิก ดำเนินงาน'!C70</f>
        <v>902229.83</v>
      </c>
      <c r="I70" s="19">
        <f t="shared" si="4"/>
        <v>323045.17000000004</v>
      </c>
      <c r="J70" s="20">
        <f>'[1]% เบิก ลงทุน'!B70</f>
        <v>0</v>
      </c>
      <c r="K70" s="20">
        <f>'[1]% เบิก ลงทุน'!C70</f>
        <v>0</v>
      </c>
      <c r="L70" s="20">
        <f t="shared" si="5"/>
        <v>0</v>
      </c>
      <c r="M70" s="21">
        <f>'[1]% เบิก อุดหนุน'!B70</f>
        <v>655000</v>
      </c>
      <c r="N70" s="21">
        <f>'[1]% เบิก อุดหนุน'!C70</f>
        <v>650500</v>
      </c>
      <c r="O70" s="21">
        <f>'[1]% เบิก อุดหนุน'!D70</f>
        <v>4500</v>
      </c>
      <c r="P70" s="22">
        <f>'[1]% เบิก รายจ่ายอื่น'!B70</f>
        <v>0</v>
      </c>
      <c r="Q70" s="22">
        <f>'[1]% เบิก รายจ่ายอื่น'!C70</f>
        <v>0</v>
      </c>
      <c r="R70" s="22">
        <f t="shared" si="6"/>
        <v>0</v>
      </c>
      <c r="S70" s="19">
        <f t="shared" si="1"/>
        <v>743285.17</v>
      </c>
      <c r="T70" s="17">
        <f t="shared" si="2"/>
        <v>2804509.83</v>
      </c>
      <c r="U70" s="17">
        <f t="shared" si="7"/>
        <v>79.04937658461101</v>
      </c>
    </row>
    <row r="71" spans="1:21" ht="27.75" customHeight="1">
      <c r="A71" s="23" t="s">
        <v>72</v>
      </c>
      <c r="B71" s="29">
        <v>2</v>
      </c>
      <c r="C71" s="17">
        <f t="shared" si="3"/>
        <v>4567774</v>
      </c>
      <c r="D71" s="18">
        <f>'[1]% เบิก บุคลากร'!B71</f>
        <v>1965640</v>
      </c>
      <c r="E71" s="18">
        <f>'[1]% เบิก บุคลากร'!C71</f>
        <v>1474230</v>
      </c>
      <c r="F71" s="18">
        <f t="shared" si="8"/>
        <v>491410</v>
      </c>
      <c r="G71" s="19">
        <f>'[1]% เบิก ดำเนินงาน'!B71</f>
        <v>1327134</v>
      </c>
      <c r="H71" s="19">
        <f>'[1]% เบิก ดำเนินงาน'!C71</f>
        <v>928176.99</v>
      </c>
      <c r="I71" s="19">
        <f t="shared" si="4"/>
        <v>398957.01</v>
      </c>
      <c r="J71" s="20">
        <f>'[1]% เบิก ลงทุน'!B71</f>
        <v>0</v>
      </c>
      <c r="K71" s="20">
        <f>'[1]% เบิก ลงทุน'!C71</f>
        <v>0</v>
      </c>
      <c r="L71" s="20">
        <f t="shared" si="5"/>
        <v>0</v>
      </c>
      <c r="M71" s="21">
        <f>'[1]% เบิก อุดหนุน'!B71</f>
        <v>1275000</v>
      </c>
      <c r="N71" s="21">
        <f>'[1]% เบิก อุดหนุน'!C71</f>
        <v>1275000</v>
      </c>
      <c r="O71" s="21">
        <f>'[1]% เบิก อุดหนุน'!D71</f>
        <v>0</v>
      </c>
      <c r="P71" s="22">
        <f>'[1]% เบิก รายจ่ายอื่น'!B71</f>
        <v>0</v>
      </c>
      <c r="Q71" s="22">
        <f>'[1]% เบิก รายจ่ายอื่น'!C71</f>
        <v>0</v>
      </c>
      <c r="R71" s="22">
        <f t="shared" si="6"/>
        <v>0</v>
      </c>
      <c r="S71" s="19">
        <f aca="true" t="shared" si="9" ref="S71:S124">SUM(F71,I71,L71,O71,R71)</f>
        <v>890367.01</v>
      </c>
      <c r="T71" s="17">
        <f aca="true" t="shared" si="10" ref="T71:T124">SUM(E71,H71,K71,N71,Q71)</f>
        <v>3677406.99</v>
      </c>
      <c r="U71" s="17">
        <f t="shared" si="7"/>
        <v>80.50763873168857</v>
      </c>
    </row>
    <row r="72" spans="1:21" ht="27.75" customHeight="1">
      <c r="A72" s="23" t="s">
        <v>73</v>
      </c>
      <c r="B72" s="29">
        <v>2</v>
      </c>
      <c r="C72" s="17">
        <f t="shared" si="3"/>
        <v>4467470</v>
      </c>
      <c r="D72" s="18">
        <f>'[1]% เบิก บุคลากร'!B72</f>
        <v>1995080</v>
      </c>
      <c r="E72" s="18">
        <f>'[1]% เบิก บุคลากร'!C72</f>
        <v>1504770</v>
      </c>
      <c r="F72" s="18">
        <f t="shared" si="8"/>
        <v>490310</v>
      </c>
      <c r="G72" s="19">
        <f>'[1]% เบิก ดำเนินงาน'!B72</f>
        <v>1387390</v>
      </c>
      <c r="H72" s="19">
        <f>'[1]% เบิก ดำเนินงาน'!C72</f>
        <v>1106445.19</v>
      </c>
      <c r="I72" s="19">
        <f t="shared" si="4"/>
        <v>280944.81000000006</v>
      </c>
      <c r="J72" s="20">
        <f>'[1]% เบิก ลงทุน'!B72</f>
        <v>0</v>
      </c>
      <c r="K72" s="20">
        <f>'[1]% เบิก ลงทุน'!C72</f>
        <v>0</v>
      </c>
      <c r="L72" s="20">
        <f t="shared" si="5"/>
        <v>0</v>
      </c>
      <c r="M72" s="21">
        <f>'[1]% เบิก อุดหนุน'!B72</f>
        <v>1085000</v>
      </c>
      <c r="N72" s="21">
        <f>'[1]% เบิก อุดหนุน'!C72</f>
        <v>985000</v>
      </c>
      <c r="O72" s="21">
        <f>'[1]% เบิก อุดหนุน'!D72</f>
        <v>100000</v>
      </c>
      <c r="P72" s="22">
        <f>'[1]% เบิก รายจ่ายอื่น'!B72</f>
        <v>0</v>
      </c>
      <c r="Q72" s="22">
        <f>'[1]% เบิก รายจ่ายอื่น'!C72</f>
        <v>0</v>
      </c>
      <c r="R72" s="22">
        <f t="shared" si="6"/>
        <v>0</v>
      </c>
      <c r="S72" s="19">
        <f t="shared" si="9"/>
        <v>871254.81</v>
      </c>
      <c r="T72" s="17">
        <f t="shared" si="10"/>
        <v>3596215.19</v>
      </c>
      <c r="U72" s="17">
        <f t="shared" si="7"/>
        <v>80.49780278323078</v>
      </c>
    </row>
    <row r="73" spans="1:21" ht="27.75" customHeight="1">
      <c r="A73" s="23" t="s">
        <v>22</v>
      </c>
      <c r="B73" s="29">
        <v>3</v>
      </c>
      <c r="C73" s="17">
        <f aca="true" t="shared" si="11" ref="C73:C124">SUM(D73,G73,J73,M73,P73)</f>
        <v>4946007</v>
      </c>
      <c r="D73" s="18">
        <f>'[1]% เบิก บุคลากร'!B73</f>
        <v>828720</v>
      </c>
      <c r="E73" s="18">
        <f>'[1]% เบิก บุคลากร'!C73</f>
        <v>543395</v>
      </c>
      <c r="F73" s="18">
        <f t="shared" si="8"/>
        <v>285325</v>
      </c>
      <c r="G73" s="19">
        <f>'[1]% เบิก ดำเนินงาน'!B73</f>
        <v>4117287</v>
      </c>
      <c r="H73" s="19">
        <f>'[1]% เบิก ดำเนินงาน'!C73</f>
        <v>2748589.37</v>
      </c>
      <c r="I73" s="19">
        <f aca="true" t="shared" si="12" ref="I73:I124">SUM(G73-H73)</f>
        <v>1368697.63</v>
      </c>
      <c r="J73" s="20">
        <f>'[1]% เบิก ลงทุน'!B73</f>
        <v>0</v>
      </c>
      <c r="K73" s="20">
        <f>'[1]% เบิก ลงทุน'!C73</f>
        <v>0</v>
      </c>
      <c r="L73" s="20">
        <f aca="true" t="shared" si="13" ref="L73:L124">SUM(J73-K73)</f>
        <v>0</v>
      </c>
      <c r="M73" s="21">
        <f>'[1]% เบิก อุดหนุน'!B73</f>
        <v>0</v>
      </c>
      <c r="N73" s="21">
        <f>'[1]% เบิก อุดหนุน'!C73</f>
        <v>0</v>
      </c>
      <c r="O73" s="21">
        <f>'[1]% เบิก อุดหนุน'!D73</f>
        <v>0</v>
      </c>
      <c r="P73" s="22">
        <f>'[1]% เบิก รายจ่ายอื่น'!B73</f>
        <v>0</v>
      </c>
      <c r="Q73" s="22">
        <f>'[1]% เบิก รายจ่ายอื่น'!C73</f>
        <v>0</v>
      </c>
      <c r="R73" s="22">
        <f aca="true" t="shared" si="14" ref="R73:R124">SUM(P73-Q73)</f>
        <v>0</v>
      </c>
      <c r="S73" s="19">
        <f t="shared" si="9"/>
        <v>1654022.63</v>
      </c>
      <c r="T73" s="17">
        <f t="shared" si="10"/>
        <v>3291984.37</v>
      </c>
      <c r="U73" s="17">
        <f aca="true" t="shared" si="15" ref="U73:U123">SUM(T73/C73)*100</f>
        <v>66.55842521047786</v>
      </c>
    </row>
    <row r="74" spans="1:21" ht="27.75" customHeight="1">
      <c r="A74" s="23" t="s">
        <v>74</v>
      </c>
      <c r="B74" s="29">
        <v>2</v>
      </c>
      <c r="C74" s="17">
        <f t="shared" si="11"/>
        <v>3616296</v>
      </c>
      <c r="D74" s="18">
        <f>'[1]% เบิก บุคลากร'!B74</f>
        <v>1835600</v>
      </c>
      <c r="E74" s="18">
        <f>'[1]% เบิก บุคลากร'!C74</f>
        <v>1283331.35</v>
      </c>
      <c r="F74" s="18">
        <f aca="true" t="shared" si="16" ref="F74:F124">SUM(D74-E74)</f>
        <v>552268.6499999999</v>
      </c>
      <c r="G74" s="19">
        <f>'[1]% เบิก ดำเนินงาน'!B74</f>
        <v>1175696</v>
      </c>
      <c r="H74" s="19">
        <f>'[1]% เบิก ดำเนินงาน'!C74</f>
        <v>835737.47</v>
      </c>
      <c r="I74" s="19">
        <f t="shared" si="12"/>
        <v>339958.53</v>
      </c>
      <c r="J74" s="20">
        <f>'[1]% เบิก ลงทุน'!B74</f>
        <v>0</v>
      </c>
      <c r="K74" s="20">
        <f>'[1]% เบิก ลงทุน'!C74</f>
        <v>0</v>
      </c>
      <c r="L74" s="20">
        <f t="shared" si="13"/>
        <v>0</v>
      </c>
      <c r="M74" s="21">
        <f>'[1]% เบิก อุดหนุน'!B74</f>
        <v>605000</v>
      </c>
      <c r="N74" s="21">
        <f>'[1]% เบิก อุดหนุน'!C74</f>
        <v>448000</v>
      </c>
      <c r="O74" s="21">
        <f>'[1]% เบิก อุดหนุน'!D74</f>
        <v>157000</v>
      </c>
      <c r="P74" s="22">
        <f>'[1]% เบิก รายจ่ายอื่น'!B74</f>
        <v>0</v>
      </c>
      <c r="Q74" s="22">
        <f>'[1]% เบิก รายจ่ายอื่น'!C74</f>
        <v>0</v>
      </c>
      <c r="R74" s="22">
        <f t="shared" si="14"/>
        <v>0</v>
      </c>
      <c r="S74" s="19">
        <f t="shared" si="9"/>
        <v>1049227.18</v>
      </c>
      <c r="T74" s="17">
        <f t="shared" si="10"/>
        <v>2567068.8200000003</v>
      </c>
      <c r="U74" s="17">
        <f t="shared" si="15"/>
        <v>70.98613664368183</v>
      </c>
    </row>
    <row r="75" spans="1:21" ht="27.75" customHeight="1">
      <c r="A75" s="23" t="s">
        <v>75</v>
      </c>
      <c r="B75" s="29">
        <v>2</v>
      </c>
      <c r="C75" s="17">
        <f t="shared" si="11"/>
        <v>3138683</v>
      </c>
      <c r="D75" s="18">
        <f>'[1]% เบิก บุคลากร'!B75</f>
        <v>1653200</v>
      </c>
      <c r="E75" s="18">
        <f>'[1]% เบิก บุคลากร'!C75</f>
        <v>1239900</v>
      </c>
      <c r="F75" s="18">
        <f t="shared" si="16"/>
        <v>413300</v>
      </c>
      <c r="G75" s="19">
        <f>'[1]% เบิก ดำเนินงาน'!B75</f>
        <v>1050483</v>
      </c>
      <c r="H75" s="19">
        <f>'[1]% เบิก ดำเนินงาน'!C75</f>
        <v>702892.72</v>
      </c>
      <c r="I75" s="19">
        <f t="shared" si="12"/>
        <v>347590.28</v>
      </c>
      <c r="J75" s="20">
        <f>'[1]% เบิก ลงทุน'!B75</f>
        <v>0</v>
      </c>
      <c r="K75" s="20">
        <f>'[1]% เบิก ลงทุน'!C75</f>
        <v>0</v>
      </c>
      <c r="L75" s="20">
        <f t="shared" si="13"/>
        <v>0</v>
      </c>
      <c r="M75" s="21">
        <f>'[1]% เบิก อุดหนุน'!B75</f>
        <v>435000</v>
      </c>
      <c r="N75" s="21">
        <f>'[1]% เบิก อุดหนุน'!C75</f>
        <v>187260</v>
      </c>
      <c r="O75" s="21">
        <f>'[1]% เบิก อุดหนุน'!D75</f>
        <v>247740</v>
      </c>
      <c r="P75" s="22">
        <f>'[1]% เบิก รายจ่ายอื่น'!B75</f>
        <v>0</v>
      </c>
      <c r="Q75" s="22">
        <f>'[1]% เบิก รายจ่ายอื่น'!C75</f>
        <v>0</v>
      </c>
      <c r="R75" s="22">
        <f t="shared" si="14"/>
        <v>0</v>
      </c>
      <c r="S75" s="19">
        <f t="shared" si="9"/>
        <v>1008630.28</v>
      </c>
      <c r="T75" s="17">
        <f t="shared" si="10"/>
        <v>2130052.7199999997</v>
      </c>
      <c r="U75" s="17">
        <f t="shared" si="15"/>
        <v>67.86453808810892</v>
      </c>
    </row>
    <row r="76" spans="1:21" ht="27.75" customHeight="1">
      <c r="A76" s="23" t="s">
        <v>76</v>
      </c>
      <c r="B76" s="29">
        <v>2</v>
      </c>
      <c r="C76" s="17">
        <f t="shared" si="11"/>
        <v>3407217</v>
      </c>
      <c r="D76" s="18">
        <f>'[1]% เบิก บุคลากร'!B76</f>
        <v>1529360</v>
      </c>
      <c r="E76" s="18">
        <f>'[1]% เบิก บุคลากร'!C76</f>
        <v>1143360</v>
      </c>
      <c r="F76" s="18">
        <f t="shared" si="16"/>
        <v>386000</v>
      </c>
      <c r="G76" s="19">
        <f>'[1]% เบิก ดำเนินงาน'!B76</f>
        <v>892857</v>
      </c>
      <c r="H76" s="19">
        <f>'[1]% เบิก ดำเนินงาน'!C76</f>
        <v>720479.49</v>
      </c>
      <c r="I76" s="19">
        <f t="shared" si="12"/>
        <v>172377.51</v>
      </c>
      <c r="J76" s="20">
        <f>'[1]% เบิก ลงทุน'!B76</f>
        <v>0</v>
      </c>
      <c r="K76" s="20">
        <f>'[1]% เบิก ลงทุน'!C76</f>
        <v>0</v>
      </c>
      <c r="L76" s="20">
        <f t="shared" si="13"/>
        <v>0</v>
      </c>
      <c r="M76" s="21">
        <f>'[1]% เบิก อุดหนุน'!B76</f>
        <v>985000</v>
      </c>
      <c r="N76" s="21">
        <f>'[1]% เบิก อุดหนุน'!C76</f>
        <v>880000</v>
      </c>
      <c r="O76" s="21">
        <f>'[1]% เบิก อุดหนุน'!D76</f>
        <v>105000</v>
      </c>
      <c r="P76" s="22">
        <f>'[1]% เบิก รายจ่ายอื่น'!B76</f>
        <v>0</v>
      </c>
      <c r="Q76" s="22">
        <f>'[1]% เบิก รายจ่ายอื่น'!C76</f>
        <v>0</v>
      </c>
      <c r="R76" s="22">
        <f t="shared" si="14"/>
        <v>0</v>
      </c>
      <c r="S76" s="19">
        <f t="shared" si="9"/>
        <v>663377.51</v>
      </c>
      <c r="T76" s="17">
        <f t="shared" si="10"/>
        <v>2743839.49</v>
      </c>
      <c r="U76" s="17">
        <f t="shared" si="15"/>
        <v>80.53022422698642</v>
      </c>
    </row>
    <row r="77" spans="1:21" ht="27.75" customHeight="1">
      <c r="A77" s="23" t="s">
        <v>77</v>
      </c>
      <c r="B77" s="29">
        <v>2</v>
      </c>
      <c r="C77" s="17">
        <f t="shared" si="11"/>
        <v>3422605</v>
      </c>
      <c r="D77" s="18">
        <f>'[1]% เบิก บุคลากร'!B77</f>
        <v>1657720</v>
      </c>
      <c r="E77" s="18">
        <f>'[1]% เบิก บุคลากร'!C77</f>
        <v>1243290</v>
      </c>
      <c r="F77" s="18">
        <f t="shared" si="16"/>
        <v>414430</v>
      </c>
      <c r="G77" s="19">
        <f>'[1]% เบิก ดำเนินงาน'!B77</f>
        <v>969885</v>
      </c>
      <c r="H77" s="19">
        <f>'[1]% เบิก ดำเนินงาน'!C77</f>
        <v>765854.92</v>
      </c>
      <c r="I77" s="19">
        <f t="shared" si="12"/>
        <v>204030.07999999996</v>
      </c>
      <c r="J77" s="20">
        <f>'[1]% เบิก ลงทุน'!B77</f>
        <v>0</v>
      </c>
      <c r="K77" s="20">
        <f>'[1]% เบิก ลงทุน'!C77</f>
        <v>0</v>
      </c>
      <c r="L77" s="20">
        <f t="shared" si="13"/>
        <v>0</v>
      </c>
      <c r="M77" s="21">
        <f>'[1]% เบิก อุดหนุน'!B77</f>
        <v>795000</v>
      </c>
      <c r="N77" s="21">
        <f>'[1]% เบิก อุดหนุน'!C77</f>
        <v>692000</v>
      </c>
      <c r="O77" s="21">
        <f>'[1]% เบิก อุดหนุน'!D77</f>
        <v>103000</v>
      </c>
      <c r="P77" s="22">
        <f>'[1]% เบิก รายจ่ายอื่น'!B77</f>
        <v>0</v>
      </c>
      <c r="Q77" s="22">
        <f>'[1]% เบิก รายจ่ายอื่น'!C77</f>
        <v>0</v>
      </c>
      <c r="R77" s="22">
        <f t="shared" si="14"/>
        <v>0</v>
      </c>
      <c r="S77" s="19">
        <f t="shared" si="9"/>
        <v>721460.08</v>
      </c>
      <c r="T77" s="17">
        <f t="shared" si="10"/>
        <v>2701144.92</v>
      </c>
      <c r="U77" s="17">
        <f t="shared" si="15"/>
        <v>78.92073201552618</v>
      </c>
    </row>
    <row r="78" spans="1:21" ht="27.75" customHeight="1">
      <c r="A78" s="23" t="s">
        <v>78</v>
      </c>
      <c r="B78" s="29">
        <v>2</v>
      </c>
      <c r="C78" s="17">
        <f t="shared" si="11"/>
        <v>2847128</v>
      </c>
      <c r="D78" s="18">
        <f>'[1]% เบิก บุคลากร'!B78</f>
        <v>1533760</v>
      </c>
      <c r="E78" s="18">
        <f>'[1]% เบิก บุคลากร'!C78</f>
        <v>1150320</v>
      </c>
      <c r="F78" s="18">
        <f t="shared" si="16"/>
        <v>383440</v>
      </c>
      <c r="G78" s="19">
        <f>'[1]% เบิก ดำเนินงาน'!B78</f>
        <v>838368</v>
      </c>
      <c r="H78" s="19">
        <f>'[1]% เบิก ดำเนินงาน'!C78</f>
        <v>603070.99</v>
      </c>
      <c r="I78" s="19">
        <f t="shared" si="12"/>
        <v>235297.01</v>
      </c>
      <c r="J78" s="20">
        <f>'[1]% เบิก ลงทุน'!B78</f>
        <v>0</v>
      </c>
      <c r="K78" s="20">
        <f>'[1]% เบิก ลงทุน'!C78</f>
        <v>0</v>
      </c>
      <c r="L78" s="20">
        <f t="shared" si="13"/>
        <v>0</v>
      </c>
      <c r="M78" s="21">
        <f>'[1]% เบิก อุดหนุน'!B78</f>
        <v>475000</v>
      </c>
      <c r="N78" s="21">
        <f>'[1]% เบิก อุดหนุน'!C78</f>
        <v>474909</v>
      </c>
      <c r="O78" s="21">
        <f>'[1]% เบิก อุดหนุน'!D78</f>
        <v>91</v>
      </c>
      <c r="P78" s="22">
        <f>'[1]% เบิก รายจ่ายอื่น'!B78</f>
        <v>0</v>
      </c>
      <c r="Q78" s="22">
        <f>'[1]% เบิก รายจ่ายอื่น'!C78</f>
        <v>0</v>
      </c>
      <c r="R78" s="22">
        <f t="shared" si="14"/>
        <v>0</v>
      </c>
      <c r="S78" s="19">
        <f t="shared" si="9"/>
        <v>618828.01</v>
      </c>
      <c r="T78" s="17">
        <f t="shared" si="10"/>
        <v>2228299.99</v>
      </c>
      <c r="U78" s="17">
        <f t="shared" si="15"/>
        <v>78.26483354454034</v>
      </c>
    </row>
    <row r="79" spans="1:21" ht="27.75" customHeight="1">
      <c r="A79" s="23" t="s">
        <v>79</v>
      </c>
      <c r="B79" s="29">
        <v>2</v>
      </c>
      <c r="C79" s="17">
        <f t="shared" si="11"/>
        <v>3430710</v>
      </c>
      <c r="D79" s="18">
        <f>'[1]% เบิก บุคลากร'!B79</f>
        <v>1880320</v>
      </c>
      <c r="E79" s="18">
        <f>'[1]% เบิก บุคลากร'!C79</f>
        <v>1410240</v>
      </c>
      <c r="F79" s="18">
        <f t="shared" si="16"/>
        <v>470080</v>
      </c>
      <c r="G79" s="19">
        <f>'[1]% เบิก ดำเนินงาน'!B79</f>
        <v>875390</v>
      </c>
      <c r="H79" s="19">
        <f>'[1]% เบิก ดำเนินงาน'!C79</f>
        <v>660963.57</v>
      </c>
      <c r="I79" s="19">
        <f t="shared" si="12"/>
        <v>214426.43000000005</v>
      </c>
      <c r="J79" s="20">
        <f>'[1]% เบิก ลงทุน'!B79</f>
        <v>0</v>
      </c>
      <c r="K79" s="20">
        <f>'[1]% เบิก ลงทุน'!C79</f>
        <v>0</v>
      </c>
      <c r="L79" s="20">
        <f t="shared" si="13"/>
        <v>0</v>
      </c>
      <c r="M79" s="21">
        <f>'[1]% เบิก อุดหนุน'!B79</f>
        <v>675000</v>
      </c>
      <c r="N79" s="21">
        <f>'[1]% เบิก อุดหนุน'!C79</f>
        <v>675000</v>
      </c>
      <c r="O79" s="21">
        <f>'[1]% เบิก อุดหนุน'!D79</f>
        <v>0</v>
      </c>
      <c r="P79" s="22">
        <f>'[1]% เบิก รายจ่ายอื่น'!B79</f>
        <v>0</v>
      </c>
      <c r="Q79" s="22">
        <f>'[1]% เบิก รายจ่ายอื่น'!C79</f>
        <v>0</v>
      </c>
      <c r="R79" s="22">
        <f t="shared" si="14"/>
        <v>0</v>
      </c>
      <c r="S79" s="19">
        <f t="shared" si="9"/>
        <v>684506.43</v>
      </c>
      <c r="T79" s="17">
        <f t="shared" si="10"/>
        <v>2746203.57</v>
      </c>
      <c r="U79" s="17">
        <f t="shared" si="15"/>
        <v>80.04767438810042</v>
      </c>
    </row>
    <row r="80" spans="1:21" ht="27.75" customHeight="1">
      <c r="A80" s="23" t="s">
        <v>80</v>
      </c>
      <c r="B80" s="29">
        <v>2</v>
      </c>
      <c r="C80" s="17">
        <f t="shared" si="11"/>
        <v>4304093</v>
      </c>
      <c r="D80" s="18">
        <f>'[1]% เบิก บุคลากร'!B80</f>
        <v>1779040</v>
      </c>
      <c r="E80" s="18">
        <f>'[1]% เบิก บุคลากร'!C80</f>
        <v>1334280</v>
      </c>
      <c r="F80" s="18">
        <f t="shared" si="16"/>
        <v>444760</v>
      </c>
      <c r="G80" s="19">
        <f>'[1]% เบิก ดำเนินงาน'!B80</f>
        <v>1200053</v>
      </c>
      <c r="H80" s="19">
        <f>'[1]% เบิก ดำเนินงาน'!C80</f>
        <v>869993.46</v>
      </c>
      <c r="I80" s="19">
        <f t="shared" si="12"/>
        <v>330059.54000000004</v>
      </c>
      <c r="J80" s="20">
        <f>'[1]% เบิก ลงทุน'!B80</f>
        <v>0</v>
      </c>
      <c r="K80" s="20">
        <f>'[1]% เบิก ลงทุน'!C80</f>
        <v>0</v>
      </c>
      <c r="L80" s="20">
        <f t="shared" si="13"/>
        <v>0</v>
      </c>
      <c r="M80" s="21">
        <f>'[1]% เบิก อุดหนุน'!B80</f>
        <v>1325000</v>
      </c>
      <c r="N80" s="21">
        <f>'[1]% เบิก อุดหนุน'!C80</f>
        <v>1154700</v>
      </c>
      <c r="O80" s="21">
        <f>'[1]% เบิก อุดหนุน'!D80</f>
        <v>170300</v>
      </c>
      <c r="P80" s="22">
        <f>'[1]% เบิก รายจ่ายอื่น'!B80</f>
        <v>0</v>
      </c>
      <c r="Q80" s="22">
        <f>'[1]% เบิก รายจ่ายอื่น'!C80</f>
        <v>0</v>
      </c>
      <c r="R80" s="22">
        <f t="shared" si="14"/>
        <v>0</v>
      </c>
      <c r="S80" s="19">
        <f t="shared" si="9"/>
        <v>945119.54</v>
      </c>
      <c r="T80" s="17">
        <f t="shared" si="10"/>
        <v>3358973.46</v>
      </c>
      <c r="U80" s="17">
        <f t="shared" si="15"/>
        <v>78.04137735871414</v>
      </c>
    </row>
    <row r="81" spans="1:21" ht="27.75" customHeight="1">
      <c r="A81" s="23" t="s">
        <v>81</v>
      </c>
      <c r="B81" s="29">
        <v>2</v>
      </c>
      <c r="C81" s="17">
        <f t="shared" si="11"/>
        <v>3877900</v>
      </c>
      <c r="D81" s="18">
        <f>'[1]% เบิก บุคลากร'!B81</f>
        <v>1843880</v>
      </c>
      <c r="E81" s="18">
        <f>'[1]% เบิก บุคลากร'!C81</f>
        <v>1382760</v>
      </c>
      <c r="F81" s="18">
        <f t="shared" si="16"/>
        <v>461120</v>
      </c>
      <c r="G81" s="19">
        <f>'[1]% เบิก ดำเนินงาน'!B81</f>
        <v>1049020</v>
      </c>
      <c r="H81" s="19">
        <f>'[1]% เบิก ดำเนินงาน'!C81</f>
        <v>727416.14</v>
      </c>
      <c r="I81" s="19">
        <f t="shared" si="12"/>
        <v>321603.86</v>
      </c>
      <c r="J81" s="20">
        <f>'[1]% เบิก ลงทุน'!B81</f>
        <v>0</v>
      </c>
      <c r="K81" s="20">
        <f>'[1]% เบิก ลงทุน'!C81</f>
        <v>0</v>
      </c>
      <c r="L81" s="20">
        <f t="shared" si="13"/>
        <v>0</v>
      </c>
      <c r="M81" s="21">
        <f>'[1]% เบิก อุดหนุน'!B81</f>
        <v>985000</v>
      </c>
      <c r="N81" s="21">
        <f>'[1]% เบิก อุดหนุน'!C81</f>
        <v>916000</v>
      </c>
      <c r="O81" s="21">
        <f>'[1]% เบิก อุดหนุน'!D81</f>
        <v>69000</v>
      </c>
      <c r="P81" s="22">
        <f>'[1]% เบิก รายจ่ายอื่น'!B81</f>
        <v>0</v>
      </c>
      <c r="Q81" s="22">
        <f>'[1]% เบิก รายจ่ายอื่น'!C81</f>
        <v>0</v>
      </c>
      <c r="R81" s="22">
        <f t="shared" si="14"/>
        <v>0</v>
      </c>
      <c r="S81" s="19">
        <f t="shared" si="9"/>
        <v>851723.86</v>
      </c>
      <c r="T81" s="17">
        <f t="shared" si="10"/>
        <v>3026176.14</v>
      </c>
      <c r="U81" s="17">
        <f t="shared" si="15"/>
        <v>78.0364666443178</v>
      </c>
    </row>
    <row r="82" spans="1:21" ht="27.75" customHeight="1">
      <c r="A82" s="23" t="s">
        <v>82</v>
      </c>
      <c r="B82" s="29">
        <v>2</v>
      </c>
      <c r="C82" s="17">
        <f t="shared" si="11"/>
        <v>4413416</v>
      </c>
      <c r="D82" s="18">
        <f>'[1]% เบิก บุคลากร'!B82</f>
        <v>2065280</v>
      </c>
      <c r="E82" s="18">
        <f>'[1]% เบิก บุคลากร'!C82</f>
        <v>1548960</v>
      </c>
      <c r="F82" s="18">
        <f t="shared" si="16"/>
        <v>516320</v>
      </c>
      <c r="G82" s="19">
        <f>'[1]% เบิก ดำเนินงาน'!B82</f>
        <v>1063136</v>
      </c>
      <c r="H82" s="19">
        <f>'[1]% เบิก ดำเนินงาน'!C82</f>
        <v>636639.3</v>
      </c>
      <c r="I82" s="19">
        <f t="shared" si="12"/>
        <v>426496.69999999995</v>
      </c>
      <c r="J82" s="20">
        <f>'[1]% เบิก ลงทุน'!B82</f>
        <v>0</v>
      </c>
      <c r="K82" s="20">
        <f>'[1]% เบิก ลงทุน'!C82</f>
        <v>0</v>
      </c>
      <c r="L82" s="20">
        <f t="shared" si="13"/>
        <v>0</v>
      </c>
      <c r="M82" s="21">
        <f>'[1]% เบิก อุดหนุน'!B82</f>
        <v>1285000</v>
      </c>
      <c r="N82" s="21">
        <f>'[1]% เบิก อุดหนุน'!C82</f>
        <v>1285000</v>
      </c>
      <c r="O82" s="21">
        <f>'[1]% เบิก อุดหนุน'!D82</f>
        <v>0</v>
      </c>
      <c r="P82" s="22">
        <f>'[1]% เบิก รายจ่ายอื่น'!B82</f>
        <v>0</v>
      </c>
      <c r="Q82" s="22">
        <f>'[1]% เบิก รายจ่ายอื่น'!C82</f>
        <v>0</v>
      </c>
      <c r="R82" s="22">
        <f t="shared" si="14"/>
        <v>0</v>
      </c>
      <c r="S82" s="19">
        <f t="shared" si="9"/>
        <v>942816.7</v>
      </c>
      <c r="T82" s="17">
        <f t="shared" si="10"/>
        <v>3470599.3</v>
      </c>
      <c r="U82" s="17">
        <f t="shared" si="15"/>
        <v>78.6374839806626</v>
      </c>
    </row>
    <row r="83" spans="1:21" ht="27.75" customHeight="1">
      <c r="A83" s="23" t="s">
        <v>83</v>
      </c>
      <c r="B83" s="29">
        <v>2</v>
      </c>
      <c r="C83" s="17">
        <f t="shared" si="11"/>
        <v>4995073</v>
      </c>
      <c r="D83" s="18">
        <f>'[1]% เบิก บุคลากร'!B83</f>
        <v>2199040</v>
      </c>
      <c r="E83" s="18">
        <f>'[1]% เบิก บุคลากร'!C83</f>
        <v>1649280</v>
      </c>
      <c r="F83" s="18">
        <f t="shared" si="16"/>
        <v>549760</v>
      </c>
      <c r="G83" s="19">
        <f>'[1]% เบิก ดำเนินงาน'!B83</f>
        <v>1001033</v>
      </c>
      <c r="H83" s="19">
        <f>'[1]% เบิก ดำเนินงาน'!C83</f>
        <v>707762.4</v>
      </c>
      <c r="I83" s="19">
        <f t="shared" si="12"/>
        <v>293270.6</v>
      </c>
      <c r="J83" s="20">
        <f>'[1]% เบิก ลงทุน'!B83</f>
        <v>0</v>
      </c>
      <c r="K83" s="20">
        <f>'[1]% เบิก ลงทุน'!C83</f>
        <v>0</v>
      </c>
      <c r="L83" s="20">
        <f t="shared" si="13"/>
        <v>0</v>
      </c>
      <c r="M83" s="21">
        <f>'[1]% เบิก อุดหนุน'!B83</f>
        <v>1795000</v>
      </c>
      <c r="N83" s="21">
        <f>'[1]% เบิก อุดหนุน'!C83</f>
        <v>1795000</v>
      </c>
      <c r="O83" s="21">
        <f>'[1]% เบิก อุดหนุน'!D83</f>
        <v>0</v>
      </c>
      <c r="P83" s="22">
        <f>'[1]% เบิก รายจ่ายอื่น'!B83</f>
        <v>0</v>
      </c>
      <c r="Q83" s="22">
        <f>'[1]% เบิก รายจ่ายอื่น'!C83</f>
        <v>0</v>
      </c>
      <c r="R83" s="22">
        <f t="shared" si="14"/>
        <v>0</v>
      </c>
      <c r="S83" s="19">
        <f t="shared" si="9"/>
        <v>843030.6</v>
      </c>
      <c r="T83" s="17">
        <f t="shared" si="10"/>
        <v>4152042.4</v>
      </c>
      <c r="U83" s="17">
        <f t="shared" si="15"/>
        <v>83.1227571649103</v>
      </c>
    </row>
    <row r="84" spans="1:21" ht="27.75" customHeight="1">
      <c r="A84" s="23" t="s">
        <v>84</v>
      </c>
      <c r="B84" s="29">
        <v>2</v>
      </c>
      <c r="C84" s="17">
        <f t="shared" si="11"/>
        <v>4079060.4</v>
      </c>
      <c r="D84" s="18">
        <f>'[1]% เบิก บุคลากร'!B84</f>
        <v>2221306.4</v>
      </c>
      <c r="E84" s="18">
        <f>'[1]% เบิก บุคลากร'!C84</f>
        <v>1732701.2</v>
      </c>
      <c r="F84" s="18">
        <f t="shared" si="16"/>
        <v>488605.19999999995</v>
      </c>
      <c r="G84" s="19">
        <f>'[1]% เบิก ดำเนินงาน'!B84</f>
        <v>872754</v>
      </c>
      <c r="H84" s="19">
        <f>'[1]% เบิก ดำเนินงาน'!C84</f>
        <v>664805.04</v>
      </c>
      <c r="I84" s="19">
        <f t="shared" si="12"/>
        <v>207948.95999999996</v>
      </c>
      <c r="J84" s="20">
        <f>'[1]% เบิก ลงทุน'!B84</f>
        <v>0</v>
      </c>
      <c r="K84" s="20">
        <f>'[1]% เบิก ลงทุน'!C84</f>
        <v>0</v>
      </c>
      <c r="L84" s="20">
        <f t="shared" si="13"/>
        <v>0</v>
      </c>
      <c r="M84" s="21">
        <f>'[1]% เบิก อุดหนุน'!B84</f>
        <v>985000</v>
      </c>
      <c r="N84" s="21">
        <f>'[1]% เบิก อุดหนุน'!C84</f>
        <v>867500</v>
      </c>
      <c r="O84" s="21">
        <f>'[1]% เบิก อุดหนุน'!D84</f>
        <v>117500</v>
      </c>
      <c r="P84" s="22">
        <f>'[1]% เบิก รายจ่ายอื่น'!B84</f>
        <v>0</v>
      </c>
      <c r="Q84" s="22">
        <f>'[1]% เบิก รายจ่ายอื่น'!C84</f>
        <v>0</v>
      </c>
      <c r="R84" s="22">
        <f t="shared" si="14"/>
        <v>0</v>
      </c>
      <c r="S84" s="19">
        <f t="shared" si="9"/>
        <v>814054.1599999999</v>
      </c>
      <c r="T84" s="17">
        <f t="shared" si="10"/>
        <v>3265006.24</v>
      </c>
      <c r="U84" s="17">
        <f t="shared" si="15"/>
        <v>80.04309619931101</v>
      </c>
    </row>
    <row r="85" spans="1:21" ht="27.75" customHeight="1">
      <c r="A85" s="23" t="s">
        <v>85</v>
      </c>
      <c r="B85" s="29">
        <v>2</v>
      </c>
      <c r="C85" s="17">
        <f t="shared" si="11"/>
        <v>3585736.85</v>
      </c>
      <c r="D85" s="18">
        <f>'[1]% เบิก บุคลากร'!B85</f>
        <v>1835520</v>
      </c>
      <c r="E85" s="18">
        <f>'[1]% เบิก บุคลากร'!C85</f>
        <v>1376640</v>
      </c>
      <c r="F85" s="18">
        <f t="shared" si="16"/>
        <v>458880</v>
      </c>
      <c r="G85" s="19">
        <f>'[1]% เบิก ดำเนินงาน'!B85</f>
        <v>935216.85</v>
      </c>
      <c r="H85" s="19">
        <f>'[1]% เบิก ดำเนินงาน'!C85</f>
        <v>686052</v>
      </c>
      <c r="I85" s="19">
        <f t="shared" si="12"/>
        <v>249164.84999999998</v>
      </c>
      <c r="J85" s="20">
        <f>'[1]% เบิก ลงทุน'!B85</f>
        <v>0</v>
      </c>
      <c r="K85" s="20">
        <f>'[1]% เบิก ลงทุน'!C85</f>
        <v>0</v>
      </c>
      <c r="L85" s="20">
        <f t="shared" si="13"/>
        <v>0</v>
      </c>
      <c r="M85" s="21">
        <f>'[1]% เบิก อุดหนุน'!B85</f>
        <v>815000</v>
      </c>
      <c r="N85" s="21">
        <f>'[1]% เบิก อุดหนุน'!C85</f>
        <v>450400</v>
      </c>
      <c r="O85" s="21">
        <f>'[1]% เบิก อุดหนุน'!D85</f>
        <v>364600</v>
      </c>
      <c r="P85" s="22">
        <f>'[1]% เบิก รายจ่ายอื่น'!B85</f>
        <v>0</v>
      </c>
      <c r="Q85" s="22">
        <f>'[1]% เบิก รายจ่ายอื่น'!C85</f>
        <v>0</v>
      </c>
      <c r="R85" s="22">
        <f t="shared" si="14"/>
        <v>0</v>
      </c>
      <c r="S85" s="19">
        <f t="shared" si="9"/>
        <v>1072644.85</v>
      </c>
      <c r="T85" s="17">
        <f t="shared" si="10"/>
        <v>2513092</v>
      </c>
      <c r="U85" s="17">
        <f t="shared" si="15"/>
        <v>70.08579003782724</v>
      </c>
    </row>
    <row r="86" spans="1:21" ht="27.75" customHeight="1">
      <c r="A86" s="23" t="s">
        <v>86</v>
      </c>
      <c r="B86" s="29">
        <v>2</v>
      </c>
      <c r="C86" s="17">
        <f t="shared" si="11"/>
        <v>3253837</v>
      </c>
      <c r="D86" s="18">
        <f>'[1]% เบิก บุคลากร'!B86</f>
        <v>1924560</v>
      </c>
      <c r="E86" s="18">
        <f>'[1]% เบิก บุคลากร'!C86</f>
        <v>1429920</v>
      </c>
      <c r="F86" s="18">
        <f t="shared" si="16"/>
        <v>494640</v>
      </c>
      <c r="G86" s="19">
        <f>'[1]% เบิก ดำเนินงาน'!B86</f>
        <v>704277</v>
      </c>
      <c r="H86" s="19">
        <f>'[1]% เบิก ดำเนินงาน'!C86</f>
        <v>497078.49</v>
      </c>
      <c r="I86" s="19">
        <f t="shared" si="12"/>
        <v>207198.51</v>
      </c>
      <c r="J86" s="20">
        <f>'[1]% เบิก ลงทุน'!B86</f>
        <v>0</v>
      </c>
      <c r="K86" s="20">
        <f>'[1]% เบิก ลงทุน'!C86</f>
        <v>0</v>
      </c>
      <c r="L86" s="20">
        <f t="shared" si="13"/>
        <v>0</v>
      </c>
      <c r="M86" s="21">
        <f>'[1]% เบิก อุดหนุน'!B86</f>
        <v>625000</v>
      </c>
      <c r="N86" s="21">
        <f>'[1]% เบิก อุดหนุน'!C86</f>
        <v>616000</v>
      </c>
      <c r="O86" s="21">
        <f>'[1]% เบิก อุดหนุน'!D86</f>
        <v>9000</v>
      </c>
      <c r="P86" s="22">
        <f>'[1]% เบิก รายจ่ายอื่น'!B86</f>
        <v>0</v>
      </c>
      <c r="Q86" s="22">
        <f>'[1]% เบิก รายจ่ายอื่น'!C86</f>
        <v>0</v>
      </c>
      <c r="R86" s="22">
        <f t="shared" si="14"/>
        <v>0</v>
      </c>
      <c r="S86" s="19">
        <f t="shared" si="9"/>
        <v>710838.51</v>
      </c>
      <c r="T86" s="17">
        <f t="shared" si="10"/>
        <v>2542998.49</v>
      </c>
      <c r="U86" s="17">
        <f t="shared" si="15"/>
        <v>78.15383776138756</v>
      </c>
    </row>
    <row r="87" spans="1:21" ht="27.75" customHeight="1">
      <c r="A87" s="23" t="s">
        <v>87</v>
      </c>
      <c r="B87" s="29">
        <v>2</v>
      </c>
      <c r="C87" s="17">
        <f t="shared" si="11"/>
        <v>3199172</v>
      </c>
      <c r="D87" s="18">
        <f>'[1]% เบิก บุคลากร'!B87</f>
        <v>1480560</v>
      </c>
      <c r="E87" s="18">
        <f>'[1]% เบิก บุคลากร'!C87</f>
        <v>1110420</v>
      </c>
      <c r="F87" s="18">
        <f t="shared" si="16"/>
        <v>370140</v>
      </c>
      <c r="G87" s="19">
        <f>'[1]% เบิก ดำเนินงาน'!B87</f>
        <v>853612</v>
      </c>
      <c r="H87" s="19">
        <f>'[1]% เบิก ดำเนินงาน'!C87</f>
        <v>609011.26</v>
      </c>
      <c r="I87" s="19">
        <f t="shared" si="12"/>
        <v>244600.74</v>
      </c>
      <c r="J87" s="20">
        <f>'[1]% เบิก ลงทุน'!B87</f>
        <v>0</v>
      </c>
      <c r="K87" s="20">
        <f>'[1]% เบิก ลงทุน'!C87</f>
        <v>0</v>
      </c>
      <c r="L87" s="20">
        <f t="shared" si="13"/>
        <v>0</v>
      </c>
      <c r="M87" s="21">
        <f>'[1]% เบิก อุดหนุน'!B87</f>
        <v>865000</v>
      </c>
      <c r="N87" s="21">
        <f>'[1]% เบิก อุดหนุน'!C87</f>
        <v>763600</v>
      </c>
      <c r="O87" s="21">
        <f>'[1]% เบิก อุดหนุน'!D87</f>
        <v>101400</v>
      </c>
      <c r="P87" s="22">
        <f>'[1]% เบิก รายจ่ายอื่น'!B87</f>
        <v>0</v>
      </c>
      <c r="Q87" s="22">
        <f>'[1]% เบิก รายจ่ายอื่น'!C87</f>
        <v>0</v>
      </c>
      <c r="R87" s="22">
        <f t="shared" si="14"/>
        <v>0</v>
      </c>
      <c r="S87" s="19">
        <f t="shared" si="9"/>
        <v>716140.74</v>
      </c>
      <c r="T87" s="17">
        <f t="shared" si="10"/>
        <v>2483031.26</v>
      </c>
      <c r="U87" s="17">
        <f t="shared" si="15"/>
        <v>77.61480970701167</v>
      </c>
    </row>
    <row r="88" spans="1:21" ht="27.75" customHeight="1">
      <c r="A88" s="23" t="s">
        <v>88</v>
      </c>
      <c r="B88" s="29">
        <v>2</v>
      </c>
      <c r="C88" s="17">
        <f t="shared" si="11"/>
        <v>3278404</v>
      </c>
      <c r="D88" s="18">
        <f>'[1]% เบิก บุคลากร'!B88</f>
        <v>1875269</v>
      </c>
      <c r="E88" s="18">
        <f>'[1]% เบิก บุคลากร'!C88</f>
        <v>1378885.06</v>
      </c>
      <c r="F88" s="18">
        <f t="shared" si="16"/>
        <v>496383.93999999994</v>
      </c>
      <c r="G88" s="19">
        <f>'[1]% เบิก ดำเนินงาน'!B88</f>
        <v>1048135</v>
      </c>
      <c r="H88" s="19">
        <f>'[1]% เบิก ดำเนินงาน'!C88</f>
        <v>729406.56</v>
      </c>
      <c r="I88" s="19">
        <f t="shared" si="12"/>
        <v>318728.43999999994</v>
      </c>
      <c r="J88" s="20">
        <f>'[1]% เบิก ลงทุน'!B88</f>
        <v>0</v>
      </c>
      <c r="K88" s="20">
        <f>'[1]% เบิก ลงทุน'!C88</f>
        <v>0</v>
      </c>
      <c r="L88" s="20">
        <f t="shared" si="13"/>
        <v>0</v>
      </c>
      <c r="M88" s="21">
        <f>'[1]% เบิก อุดหนุน'!B88</f>
        <v>355000</v>
      </c>
      <c r="N88" s="21">
        <f>'[1]% เบิก อุดหนุน'!C88</f>
        <v>336745</v>
      </c>
      <c r="O88" s="21">
        <f>'[1]% เบิก อุดหนุน'!D88</f>
        <v>18255</v>
      </c>
      <c r="P88" s="22">
        <f>'[1]% เบิก รายจ่ายอื่น'!B88</f>
        <v>0</v>
      </c>
      <c r="Q88" s="22">
        <f>'[1]% เบิก รายจ่ายอื่น'!C88</f>
        <v>0</v>
      </c>
      <c r="R88" s="22">
        <f t="shared" si="14"/>
        <v>0</v>
      </c>
      <c r="S88" s="19">
        <f t="shared" si="9"/>
        <v>833367.3799999999</v>
      </c>
      <c r="T88" s="17">
        <f t="shared" si="10"/>
        <v>2445036.62</v>
      </c>
      <c r="U88" s="17">
        <f t="shared" si="15"/>
        <v>74.58008897012083</v>
      </c>
    </row>
    <row r="89" spans="1:21" ht="27.75" customHeight="1">
      <c r="A89" s="23" t="s">
        <v>89</v>
      </c>
      <c r="B89" s="29">
        <v>2</v>
      </c>
      <c r="C89" s="17">
        <f t="shared" si="11"/>
        <v>2717122</v>
      </c>
      <c r="D89" s="18">
        <f>'[1]% เบิก บุคลากร'!B89</f>
        <v>1318800</v>
      </c>
      <c r="E89" s="18">
        <f>'[1]% เบิก บุคลากร'!C89</f>
        <v>942540</v>
      </c>
      <c r="F89" s="18">
        <f t="shared" si="16"/>
        <v>376260</v>
      </c>
      <c r="G89" s="19">
        <f>'[1]% เบิก ดำเนินงาน'!B89</f>
        <v>1043322</v>
      </c>
      <c r="H89" s="19">
        <f>'[1]% เบิก ดำเนินงาน'!C89</f>
        <v>618554.88</v>
      </c>
      <c r="I89" s="19">
        <f t="shared" si="12"/>
        <v>424767.12</v>
      </c>
      <c r="J89" s="20">
        <f>'[1]% เบิก ลงทุน'!B89</f>
        <v>0</v>
      </c>
      <c r="K89" s="20">
        <f>'[1]% เบิก ลงทุน'!C89</f>
        <v>0</v>
      </c>
      <c r="L89" s="20">
        <f t="shared" si="13"/>
        <v>0</v>
      </c>
      <c r="M89" s="21">
        <f>'[1]% เบิก อุดหนุน'!B89</f>
        <v>355000</v>
      </c>
      <c r="N89" s="21">
        <f>'[1]% เบิก อุดหนุน'!C89</f>
        <v>79020</v>
      </c>
      <c r="O89" s="21">
        <f>'[1]% เบิก อุดหนุน'!D89</f>
        <v>275980</v>
      </c>
      <c r="P89" s="22">
        <f>'[1]% เบิก รายจ่ายอื่น'!B89</f>
        <v>0</v>
      </c>
      <c r="Q89" s="22">
        <f>'[1]% เบิก รายจ่ายอื่น'!C89</f>
        <v>0</v>
      </c>
      <c r="R89" s="22">
        <f t="shared" si="14"/>
        <v>0</v>
      </c>
      <c r="S89" s="19">
        <f t="shared" si="9"/>
        <v>1077007.12</v>
      </c>
      <c r="T89" s="17">
        <f t="shared" si="10"/>
        <v>1640114.88</v>
      </c>
      <c r="U89" s="17">
        <f t="shared" si="15"/>
        <v>60.362209720432126</v>
      </c>
    </row>
    <row r="90" spans="1:21" ht="27.75" customHeight="1">
      <c r="A90" s="23" t="s">
        <v>90</v>
      </c>
      <c r="B90" s="29">
        <v>2</v>
      </c>
      <c r="C90" s="17">
        <f t="shared" si="11"/>
        <v>3452379</v>
      </c>
      <c r="D90" s="18">
        <f>'[1]% เบิก บุคลากร'!B90</f>
        <v>1686600</v>
      </c>
      <c r="E90" s="18">
        <f>'[1]% เบิก บุคลากร'!C90</f>
        <v>1238700</v>
      </c>
      <c r="F90" s="18">
        <f t="shared" si="16"/>
        <v>447900</v>
      </c>
      <c r="G90" s="19">
        <f>'[1]% เบิก ดำเนินงาน'!B90</f>
        <v>1010779</v>
      </c>
      <c r="H90" s="19">
        <f>'[1]% เบิก ดำเนินงาน'!C90</f>
        <v>658671.02</v>
      </c>
      <c r="I90" s="19">
        <f t="shared" si="12"/>
        <v>352107.98</v>
      </c>
      <c r="J90" s="20">
        <f>'[1]% เบิก ลงทุน'!B90</f>
        <v>0</v>
      </c>
      <c r="K90" s="20">
        <f>'[1]% เบิก ลงทุน'!C90</f>
        <v>0</v>
      </c>
      <c r="L90" s="20">
        <f t="shared" si="13"/>
        <v>0</v>
      </c>
      <c r="M90" s="21">
        <f>'[1]% เบิก อุดหนุน'!B90</f>
        <v>755000</v>
      </c>
      <c r="N90" s="21">
        <f>'[1]% เบิก อุดหนุน'!C90</f>
        <v>701000</v>
      </c>
      <c r="O90" s="21">
        <f>'[1]% เบิก อุดหนุน'!D90</f>
        <v>54000</v>
      </c>
      <c r="P90" s="22">
        <f>'[1]% เบิก รายจ่ายอื่น'!B90</f>
        <v>0</v>
      </c>
      <c r="Q90" s="22">
        <f>'[1]% เบิก รายจ่ายอื่น'!C90</f>
        <v>0</v>
      </c>
      <c r="R90" s="22">
        <f t="shared" si="14"/>
        <v>0</v>
      </c>
      <c r="S90" s="19">
        <f t="shared" si="9"/>
        <v>854007.98</v>
      </c>
      <c r="T90" s="17">
        <f t="shared" si="10"/>
        <v>2598371.02</v>
      </c>
      <c r="U90" s="17">
        <f t="shared" si="15"/>
        <v>75.26320314194936</v>
      </c>
    </row>
    <row r="91" spans="1:21" ht="27.75" customHeight="1">
      <c r="A91" s="23" t="s">
        <v>91</v>
      </c>
      <c r="B91" s="29">
        <v>2</v>
      </c>
      <c r="C91" s="17">
        <f t="shared" si="11"/>
        <v>2988294</v>
      </c>
      <c r="D91" s="18">
        <f>'[1]% เบิก บุคลากร'!B91</f>
        <v>1504320</v>
      </c>
      <c r="E91" s="18">
        <f>'[1]% เบิก บุคลากร'!C91</f>
        <v>1128240</v>
      </c>
      <c r="F91" s="18">
        <f t="shared" si="16"/>
        <v>376080</v>
      </c>
      <c r="G91" s="19">
        <f>'[1]% เบิก ดำเนินงาน'!B91</f>
        <v>878974</v>
      </c>
      <c r="H91" s="19">
        <f>'[1]% เบิก ดำเนินงาน'!C91</f>
        <v>681042.86</v>
      </c>
      <c r="I91" s="19">
        <f t="shared" si="12"/>
        <v>197931.14</v>
      </c>
      <c r="J91" s="20">
        <f>'[1]% เบิก ลงทุน'!B91</f>
        <v>0</v>
      </c>
      <c r="K91" s="20">
        <f>'[1]% เบิก ลงทุน'!C91</f>
        <v>0</v>
      </c>
      <c r="L91" s="20">
        <f t="shared" si="13"/>
        <v>0</v>
      </c>
      <c r="M91" s="21">
        <f>'[1]% เบิก อุดหนุน'!B91</f>
        <v>605000</v>
      </c>
      <c r="N91" s="21">
        <f>'[1]% เบิก อุดหนุน'!C91</f>
        <v>583000</v>
      </c>
      <c r="O91" s="21">
        <f>'[1]% เบิก อุดหนุน'!D91</f>
        <v>22000</v>
      </c>
      <c r="P91" s="22">
        <f>'[1]% เบิก รายจ่ายอื่น'!B91</f>
        <v>0</v>
      </c>
      <c r="Q91" s="22">
        <f>'[1]% เบิก รายจ่ายอื่น'!C91</f>
        <v>0</v>
      </c>
      <c r="R91" s="22">
        <f t="shared" si="14"/>
        <v>0</v>
      </c>
      <c r="S91" s="19">
        <f t="shared" si="9"/>
        <v>596011.14</v>
      </c>
      <c r="T91" s="17">
        <f t="shared" si="10"/>
        <v>2392282.86</v>
      </c>
      <c r="U91" s="17">
        <f t="shared" si="15"/>
        <v>80.05513714514034</v>
      </c>
    </row>
    <row r="92" spans="1:21" ht="27.75" customHeight="1">
      <c r="A92" s="23" t="s">
        <v>92</v>
      </c>
      <c r="B92" s="29">
        <v>2</v>
      </c>
      <c r="C92" s="17">
        <f t="shared" si="11"/>
        <v>3862907</v>
      </c>
      <c r="D92" s="18">
        <f>'[1]% เบิก บุคลากร'!B92</f>
        <v>1718000</v>
      </c>
      <c r="E92" s="18">
        <f>'[1]% เบิก บุคลากร'!C92</f>
        <v>1288500</v>
      </c>
      <c r="F92" s="18">
        <f t="shared" si="16"/>
        <v>429500</v>
      </c>
      <c r="G92" s="19">
        <f>'[1]% เบิก ดำเนินงาน'!B92</f>
        <v>1199907</v>
      </c>
      <c r="H92" s="19">
        <f>'[1]% เบิก ดำเนินงาน'!C92</f>
        <v>924464.97</v>
      </c>
      <c r="I92" s="19">
        <f t="shared" si="12"/>
        <v>275442.03</v>
      </c>
      <c r="J92" s="20">
        <f>'[1]% เบิก ลงทุน'!B92</f>
        <v>0</v>
      </c>
      <c r="K92" s="20">
        <f>'[1]% เบิก ลงทุน'!C92</f>
        <v>0</v>
      </c>
      <c r="L92" s="20">
        <f t="shared" si="13"/>
        <v>0</v>
      </c>
      <c r="M92" s="21">
        <f>'[1]% เบิก อุดหนุน'!B92</f>
        <v>945000</v>
      </c>
      <c r="N92" s="21">
        <f>'[1]% เบิก อุดหนุน'!C92</f>
        <v>945000</v>
      </c>
      <c r="O92" s="21">
        <f>'[1]% เบิก อุดหนุน'!D92</f>
        <v>0</v>
      </c>
      <c r="P92" s="22">
        <f>'[1]% เบิก รายจ่ายอื่น'!B92</f>
        <v>0</v>
      </c>
      <c r="Q92" s="22">
        <f>'[1]% เบิก รายจ่ายอื่น'!C92</f>
        <v>0</v>
      </c>
      <c r="R92" s="22">
        <f t="shared" si="14"/>
        <v>0</v>
      </c>
      <c r="S92" s="19">
        <f t="shared" si="9"/>
        <v>704942.03</v>
      </c>
      <c r="T92" s="17">
        <f t="shared" si="10"/>
        <v>3157964.9699999997</v>
      </c>
      <c r="U92" s="17">
        <f t="shared" si="15"/>
        <v>81.75099659401585</v>
      </c>
    </row>
    <row r="93" spans="1:21" ht="27.75" customHeight="1">
      <c r="A93" s="23" t="s">
        <v>93</v>
      </c>
      <c r="B93" s="29">
        <v>2</v>
      </c>
      <c r="C93" s="17">
        <f t="shared" si="11"/>
        <v>2958630</v>
      </c>
      <c r="D93" s="18">
        <f>'[1]% เบิก บุคลากร'!B93</f>
        <v>1482720</v>
      </c>
      <c r="E93" s="18">
        <f>'[1]% เบิก บุคลากร'!C93</f>
        <v>1112040</v>
      </c>
      <c r="F93" s="18">
        <f t="shared" si="16"/>
        <v>370680</v>
      </c>
      <c r="G93" s="19">
        <f>'[1]% เบิก ดำเนินงาน'!B93</f>
        <v>870910</v>
      </c>
      <c r="H93" s="19">
        <f>'[1]% เบิก ดำเนินงาน'!C93</f>
        <v>654276.24</v>
      </c>
      <c r="I93" s="19">
        <f t="shared" si="12"/>
        <v>216633.76</v>
      </c>
      <c r="J93" s="20">
        <f>'[1]% เบิก ลงทุน'!B93</f>
        <v>0</v>
      </c>
      <c r="K93" s="20">
        <f>'[1]% เบิก ลงทุน'!C93</f>
        <v>0</v>
      </c>
      <c r="L93" s="20">
        <f t="shared" si="13"/>
        <v>0</v>
      </c>
      <c r="M93" s="21">
        <f>'[1]% เบิก อุดหนุน'!B93</f>
        <v>605000</v>
      </c>
      <c r="N93" s="21">
        <f>'[1]% เบิก อุดหนุน'!C93</f>
        <v>341000</v>
      </c>
      <c r="O93" s="21">
        <f>'[1]% เบิก อุดหนุน'!D93</f>
        <v>264000</v>
      </c>
      <c r="P93" s="22">
        <f>'[1]% เบิก รายจ่ายอื่น'!B93</f>
        <v>0</v>
      </c>
      <c r="Q93" s="22">
        <f>'[1]% เบิก รายจ่ายอื่น'!C93</f>
        <v>0</v>
      </c>
      <c r="R93" s="22">
        <f t="shared" si="14"/>
        <v>0</v>
      </c>
      <c r="S93" s="19">
        <f t="shared" si="9"/>
        <v>851313.76</v>
      </c>
      <c r="T93" s="17">
        <f t="shared" si="10"/>
        <v>2107316.24</v>
      </c>
      <c r="U93" s="17">
        <f t="shared" si="15"/>
        <v>71.22608234216513</v>
      </c>
    </row>
    <row r="94" spans="1:21" ht="27.75" customHeight="1">
      <c r="A94" s="23" t="s">
        <v>94</v>
      </c>
      <c r="B94" s="29">
        <v>2</v>
      </c>
      <c r="C94" s="17">
        <f t="shared" si="11"/>
        <v>3388311</v>
      </c>
      <c r="D94" s="18">
        <f>'[1]% เบิก บุคลากร'!B94</f>
        <v>1979680</v>
      </c>
      <c r="E94" s="18">
        <f>'[1]% เบิก บุคลากร'!C94</f>
        <v>1478760</v>
      </c>
      <c r="F94" s="18">
        <f t="shared" si="16"/>
        <v>500920</v>
      </c>
      <c r="G94" s="19">
        <f>'[1]% เบิก ดำเนินงาน'!B94</f>
        <v>883631</v>
      </c>
      <c r="H94" s="19">
        <f>'[1]% เบิก ดำเนินงาน'!C94</f>
        <v>665491.47</v>
      </c>
      <c r="I94" s="19">
        <f t="shared" si="12"/>
        <v>218139.53000000003</v>
      </c>
      <c r="J94" s="20">
        <f>'[1]% เบิก ลงทุน'!B94</f>
        <v>0</v>
      </c>
      <c r="K94" s="20">
        <f>'[1]% เบิก ลงทุน'!C94</f>
        <v>0</v>
      </c>
      <c r="L94" s="20">
        <f t="shared" si="13"/>
        <v>0</v>
      </c>
      <c r="M94" s="21">
        <f>'[1]% เบิก อุดหนุน'!B94</f>
        <v>525000</v>
      </c>
      <c r="N94" s="21">
        <f>'[1]% เบิก อุดหนุน'!C94</f>
        <v>525000</v>
      </c>
      <c r="O94" s="21">
        <f>'[1]% เบิก อุดหนุน'!D94</f>
        <v>0</v>
      </c>
      <c r="P94" s="22">
        <f>'[1]% เบิก รายจ่ายอื่น'!B94</f>
        <v>0</v>
      </c>
      <c r="Q94" s="22">
        <f>'[1]% เบิก รายจ่ายอื่น'!C94</f>
        <v>0</v>
      </c>
      <c r="R94" s="22">
        <f t="shared" si="14"/>
        <v>0</v>
      </c>
      <c r="S94" s="19">
        <f t="shared" si="9"/>
        <v>719059.53</v>
      </c>
      <c r="T94" s="17">
        <f t="shared" si="10"/>
        <v>2669251.4699999997</v>
      </c>
      <c r="U94" s="17">
        <f t="shared" si="15"/>
        <v>78.77823110098217</v>
      </c>
    </row>
    <row r="95" spans="1:21" ht="27.75" customHeight="1">
      <c r="A95" s="23" t="s">
        <v>95</v>
      </c>
      <c r="B95" s="29">
        <v>2</v>
      </c>
      <c r="C95" s="17">
        <f t="shared" si="11"/>
        <v>4868197</v>
      </c>
      <c r="D95" s="18">
        <f>'[1]% เบิก บุคลากร'!B95</f>
        <v>2395125</v>
      </c>
      <c r="E95" s="18">
        <f>'[1]% เบิก บุคลากร'!C95</f>
        <v>1783205</v>
      </c>
      <c r="F95" s="18">
        <f t="shared" si="16"/>
        <v>611920</v>
      </c>
      <c r="G95" s="19">
        <f>'[1]% เบิก ดำเนินงาน'!B95</f>
        <v>1108072</v>
      </c>
      <c r="H95" s="19">
        <f>'[1]% เบิก ดำเนินงาน'!C95</f>
        <v>745423.11</v>
      </c>
      <c r="I95" s="19">
        <f t="shared" si="12"/>
        <v>362648.89</v>
      </c>
      <c r="J95" s="20">
        <f>'[1]% เบิก ลงทุน'!B95</f>
        <v>0</v>
      </c>
      <c r="K95" s="20">
        <f>'[1]% เบิก ลงทุน'!C95</f>
        <v>0</v>
      </c>
      <c r="L95" s="20">
        <f t="shared" si="13"/>
        <v>0</v>
      </c>
      <c r="M95" s="21">
        <f>'[1]% เบิก อุดหนุน'!B95</f>
        <v>1365000</v>
      </c>
      <c r="N95" s="21">
        <f>'[1]% เบิก อุดหนุน'!C95</f>
        <v>466725</v>
      </c>
      <c r="O95" s="21">
        <f>'[1]% เบิก อุดหนุน'!D95</f>
        <v>898275</v>
      </c>
      <c r="P95" s="22">
        <f>'[1]% เบิก รายจ่ายอื่น'!B95</f>
        <v>0</v>
      </c>
      <c r="Q95" s="22">
        <f>'[1]% เบิก รายจ่ายอื่น'!C95</f>
        <v>0</v>
      </c>
      <c r="R95" s="22">
        <f t="shared" si="14"/>
        <v>0</v>
      </c>
      <c r="S95" s="19">
        <f t="shared" si="9"/>
        <v>1872843.8900000001</v>
      </c>
      <c r="T95" s="17">
        <f t="shared" si="10"/>
        <v>2995353.11</v>
      </c>
      <c r="U95" s="17">
        <f t="shared" si="15"/>
        <v>61.5290036537141</v>
      </c>
    </row>
    <row r="96" spans="1:21" ht="27.75" customHeight="1">
      <c r="A96" s="23" t="s">
        <v>96</v>
      </c>
      <c r="B96" s="29">
        <v>2</v>
      </c>
      <c r="C96" s="17">
        <f t="shared" si="11"/>
        <v>3115944</v>
      </c>
      <c r="D96" s="18">
        <f>'[1]% เบิก บุคลากร'!B96</f>
        <v>1678680</v>
      </c>
      <c r="E96" s="18">
        <f>'[1]% เบิก บุคลากร'!C96</f>
        <v>1259010</v>
      </c>
      <c r="F96" s="18">
        <f t="shared" si="16"/>
        <v>419670</v>
      </c>
      <c r="G96" s="19">
        <f>'[1]% เบิก ดำเนินงาน'!B96</f>
        <v>762264</v>
      </c>
      <c r="H96" s="19">
        <f>'[1]% เบิก ดำเนินงาน'!C96</f>
        <v>580903.87</v>
      </c>
      <c r="I96" s="19">
        <f t="shared" si="12"/>
        <v>181360.13</v>
      </c>
      <c r="J96" s="20">
        <f>'[1]% เบิก ลงทุน'!B96</f>
        <v>0</v>
      </c>
      <c r="K96" s="20">
        <f>'[1]% เบิก ลงทุน'!C96</f>
        <v>0</v>
      </c>
      <c r="L96" s="20">
        <f t="shared" si="13"/>
        <v>0</v>
      </c>
      <c r="M96" s="21">
        <f>'[1]% เบิก อุดหนุน'!B96</f>
        <v>675000</v>
      </c>
      <c r="N96" s="21">
        <f>'[1]% เบิก อุดหนุน'!C96</f>
        <v>570000</v>
      </c>
      <c r="O96" s="21">
        <f>'[1]% เบิก อุดหนุน'!D96</f>
        <v>105000</v>
      </c>
      <c r="P96" s="22">
        <f>'[1]% เบิก รายจ่ายอื่น'!B96</f>
        <v>0</v>
      </c>
      <c r="Q96" s="22">
        <f>'[1]% เบิก รายจ่ายอื่น'!C96</f>
        <v>0</v>
      </c>
      <c r="R96" s="22">
        <f t="shared" si="14"/>
        <v>0</v>
      </c>
      <c r="S96" s="19">
        <f t="shared" si="9"/>
        <v>706030.13</v>
      </c>
      <c r="T96" s="17">
        <f t="shared" si="10"/>
        <v>2409913.87</v>
      </c>
      <c r="U96" s="17">
        <f t="shared" si="15"/>
        <v>77.34137295150363</v>
      </c>
    </row>
    <row r="97" spans="1:21" ht="27.75" customHeight="1">
      <c r="A97" s="23" t="s">
        <v>97</v>
      </c>
      <c r="B97" s="29">
        <v>2</v>
      </c>
      <c r="C97" s="17">
        <f t="shared" si="11"/>
        <v>3504324</v>
      </c>
      <c r="D97" s="18">
        <f>'[1]% เบิก บุคลากร'!B97</f>
        <v>2081120</v>
      </c>
      <c r="E97" s="18">
        <f>'[1]% เบิก บุคลากร'!C97</f>
        <v>1560840</v>
      </c>
      <c r="F97" s="18">
        <f t="shared" si="16"/>
        <v>520280</v>
      </c>
      <c r="G97" s="19">
        <f>'[1]% เบิก ดำเนินงาน'!B97</f>
        <v>868204</v>
      </c>
      <c r="H97" s="19">
        <f>'[1]% เบิก ดำเนินงาน'!C97</f>
        <v>658763.66</v>
      </c>
      <c r="I97" s="19">
        <f t="shared" si="12"/>
        <v>209440.33999999997</v>
      </c>
      <c r="J97" s="20">
        <f>'[1]% เบิก ลงทุน'!B97</f>
        <v>0</v>
      </c>
      <c r="K97" s="20">
        <f>'[1]% เบิก ลงทุน'!C97</f>
        <v>0</v>
      </c>
      <c r="L97" s="20">
        <f t="shared" si="13"/>
        <v>0</v>
      </c>
      <c r="M97" s="21">
        <f>'[1]% เบิก อุดหนุน'!B97</f>
        <v>555000</v>
      </c>
      <c r="N97" s="21">
        <f>'[1]% เบิก อุดหนุน'!C97</f>
        <v>444450</v>
      </c>
      <c r="O97" s="21">
        <f>'[1]% เบิก อุดหนุน'!D97</f>
        <v>110550</v>
      </c>
      <c r="P97" s="22">
        <f>'[1]% เบิก รายจ่ายอื่น'!B97</f>
        <v>0</v>
      </c>
      <c r="Q97" s="22">
        <f>'[1]% เบิก รายจ่ายอื่น'!C97</f>
        <v>0</v>
      </c>
      <c r="R97" s="22">
        <f t="shared" si="14"/>
        <v>0</v>
      </c>
      <c r="S97" s="19">
        <f t="shared" si="9"/>
        <v>840270.34</v>
      </c>
      <c r="T97" s="17">
        <f t="shared" si="10"/>
        <v>2664053.66</v>
      </c>
      <c r="U97" s="17">
        <f t="shared" si="15"/>
        <v>76.02189923077889</v>
      </c>
    </row>
    <row r="98" spans="1:21" ht="27.75" customHeight="1">
      <c r="A98" s="23" t="s">
        <v>98</v>
      </c>
      <c r="B98" s="29">
        <v>2</v>
      </c>
      <c r="C98" s="17">
        <f t="shared" si="11"/>
        <v>3777680</v>
      </c>
      <c r="D98" s="18">
        <f>'[1]% เบิก บุคลากร'!B98</f>
        <v>2201120</v>
      </c>
      <c r="E98" s="18">
        <f>'[1]% เบิก บุคลากร'!C98</f>
        <v>1625654</v>
      </c>
      <c r="F98" s="18">
        <f t="shared" si="16"/>
        <v>575466</v>
      </c>
      <c r="G98" s="19">
        <f>'[1]% เบิก ดำเนินงาน'!B98</f>
        <v>811560</v>
      </c>
      <c r="H98" s="19">
        <f>'[1]% เบิก ดำเนินงาน'!C98</f>
        <v>571168</v>
      </c>
      <c r="I98" s="19">
        <f t="shared" si="12"/>
        <v>240392</v>
      </c>
      <c r="J98" s="20">
        <f>'[1]% เบิก ลงทุน'!B98</f>
        <v>0</v>
      </c>
      <c r="K98" s="20">
        <f>'[1]% เบิก ลงทุน'!C98</f>
        <v>0</v>
      </c>
      <c r="L98" s="20">
        <f t="shared" si="13"/>
        <v>0</v>
      </c>
      <c r="M98" s="21">
        <f>'[1]% เบิก อุดหนุน'!B98</f>
        <v>765000</v>
      </c>
      <c r="N98" s="21">
        <f>'[1]% เบิก อุดหนุน'!C98</f>
        <v>377300</v>
      </c>
      <c r="O98" s="21">
        <f>'[1]% เบิก อุดหนุน'!D98</f>
        <v>387700</v>
      </c>
      <c r="P98" s="22">
        <f>'[1]% เบิก รายจ่ายอื่น'!B98</f>
        <v>0</v>
      </c>
      <c r="Q98" s="22">
        <f>'[1]% เบิก รายจ่ายอื่น'!C98</f>
        <v>0</v>
      </c>
      <c r="R98" s="22">
        <f t="shared" si="14"/>
        <v>0</v>
      </c>
      <c r="S98" s="19">
        <f t="shared" si="9"/>
        <v>1203558</v>
      </c>
      <c r="T98" s="17">
        <f t="shared" si="10"/>
        <v>2574122</v>
      </c>
      <c r="U98" s="17">
        <f t="shared" si="15"/>
        <v>68.14028716037356</v>
      </c>
    </row>
    <row r="99" spans="1:21" ht="27.75" customHeight="1">
      <c r="A99" s="23" t="s">
        <v>99</v>
      </c>
      <c r="B99" s="29">
        <v>2</v>
      </c>
      <c r="C99" s="17">
        <f t="shared" si="11"/>
        <v>3466206</v>
      </c>
      <c r="D99" s="18">
        <f>'[1]% เบิก บุคลากร'!B99</f>
        <v>1902240</v>
      </c>
      <c r="E99" s="18">
        <f>'[1]% เบิก บุคลากร'!C99</f>
        <v>1567264.64</v>
      </c>
      <c r="F99" s="18">
        <f t="shared" si="16"/>
        <v>334975.3600000001</v>
      </c>
      <c r="G99" s="19">
        <f>'[1]% เบิก ดำเนินงาน'!B99</f>
        <v>818966</v>
      </c>
      <c r="H99" s="19">
        <f>'[1]% เบิก ดำเนินงาน'!C99</f>
        <v>646870.41</v>
      </c>
      <c r="I99" s="19">
        <f t="shared" si="12"/>
        <v>172095.58999999997</v>
      </c>
      <c r="J99" s="20">
        <f>'[1]% เบิก ลงทุน'!B99</f>
        <v>0</v>
      </c>
      <c r="K99" s="20">
        <f>'[1]% เบิก ลงทุน'!C99</f>
        <v>0</v>
      </c>
      <c r="L99" s="20">
        <f t="shared" si="13"/>
        <v>0</v>
      </c>
      <c r="M99" s="21">
        <f>'[1]% เบิก อุดหนุน'!B99</f>
        <v>745000</v>
      </c>
      <c r="N99" s="21">
        <f>'[1]% เบิก อุดหนุน'!C99</f>
        <v>700000</v>
      </c>
      <c r="O99" s="21">
        <f>'[1]% เบิก อุดหนุน'!D99</f>
        <v>45000</v>
      </c>
      <c r="P99" s="22">
        <f>'[1]% เบิก รายจ่ายอื่น'!B99</f>
        <v>0</v>
      </c>
      <c r="Q99" s="22">
        <f>'[1]% เบิก รายจ่ายอื่น'!C99</f>
        <v>0</v>
      </c>
      <c r="R99" s="22">
        <f t="shared" si="14"/>
        <v>0</v>
      </c>
      <c r="S99" s="19">
        <f t="shared" si="9"/>
        <v>552070.9500000001</v>
      </c>
      <c r="T99" s="17">
        <f t="shared" si="10"/>
        <v>2914135.05</v>
      </c>
      <c r="U99" s="17">
        <f t="shared" si="15"/>
        <v>84.07275995714045</v>
      </c>
    </row>
    <row r="100" spans="1:21" ht="27.75" customHeight="1">
      <c r="A100" s="23" t="s">
        <v>100</v>
      </c>
      <c r="B100" s="29">
        <v>2</v>
      </c>
      <c r="C100" s="17">
        <f t="shared" si="11"/>
        <v>3090966</v>
      </c>
      <c r="D100" s="18">
        <f>'[1]% เบิก บุคลากร'!B100</f>
        <v>1506960</v>
      </c>
      <c r="E100" s="18">
        <f>'[1]% เบิก บุคลากร'!C100</f>
        <v>1101960</v>
      </c>
      <c r="F100" s="18">
        <f t="shared" si="16"/>
        <v>405000</v>
      </c>
      <c r="G100" s="19">
        <f>'[1]% เบิก ดำเนินงาน'!B100</f>
        <v>919006</v>
      </c>
      <c r="H100" s="19">
        <f>'[1]% เบิก ดำเนินงาน'!C100</f>
        <v>667773.91</v>
      </c>
      <c r="I100" s="19">
        <f t="shared" si="12"/>
        <v>251232.08999999997</v>
      </c>
      <c r="J100" s="20">
        <f>'[1]% เบิก ลงทุน'!B100</f>
        <v>0</v>
      </c>
      <c r="K100" s="20">
        <f>'[1]% เบิก ลงทุน'!C100</f>
        <v>0</v>
      </c>
      <c r="L100" s="20">
        <f t="shared" si="13"/>
        <v>0</v>
      </c>
      <c r="M100" s="21">
        <f>'[1]% เบิก อุดหนุน'!B100</f>
        <v>665000</v>
      </c>
      <c r="N100" s="21">
        <f>'[1]% เบิก อุดหนุน'!C100</f>
        <v>102690</v>
      </c>
      <c r="O100" s="21">
        <f>'[1]% เบิก อุดหนุน'!D100</f>
        <v>562310</v>
      </c>
      <c r="P100" s="22">
        <f>'[1]% เบิก รายจ่ายอื่น'!B100</f>
        <v>0</v>
      </c>
      <c r="Q100" s="22">
        <f>'[1]% เบิก รายจ่ายอื่น'!C100</f>
        <v>0</v>
      </c>
      <c r="R100" s="22">
        <f t="shared" si="14"/>
        <v>0</v>
      </c>
      <c r="S100" s="19">
        <f t="shared" si="9"/>
        <v>1218542.0899999999</v>
      </c>
      <c r="T100" s="17">
        <f t="shared" si="10"/>
        <v>1872423.9100000001</v>
      </c>
      <c r="U100" s="17">
        <f t="shared" si="15"/>
        <v>60.577305282555685</v>
      </c>
    </row>
    <row r="101" spans="1:21" ht="27.75" customHeight="1">
      <c r="A101" s="23" t="s">
        <v>101</v>
      </c>
      <c r="B101" s="29">
        <v>2</v>
      </c>
      <c r="C101" s="17">
        <f t="shared" si="11"/>
        <v>3693453</v>
      </c>
      <c r="D101" s="18">
        <f>'[1]% เบิก บุคลากร'!B101</f>
        <v>1894440</v>
      </c>
      <c r="E101" s="18">
        <f>'[1]% เบิก บุคลากร'!C101</f>
        <v>1420830</v>
      </c>
      <c r="F101" s="18">
        <f t="shared" si="16"/>
        <v>473610</v>
      </c>
      <c r="G101" s="19">
        <f>'[1]% เบิก ดำเนินงาน'!B101</f>
        <v>884013</v>
      </c>
      <c r="H101" s="19">
        <f>'[1]% เบิก ดำเนินงาน'!C101</f>
        <v>640725.55</v>
      </c>
      <c r="I101" s="19">
        <f t="shared" si="12"/>
        <v>243287.44999999995</v>
      </c>
      <c r="J101" s="20">
        <f>'[1]% เบิก ลงทุน'!B101</f>
        <v>0</v>
      </c>
      <c r="K101" s="20">
        <f>'[1]% เบิก ลงทุน'!C101</f>
        <v>0</v>
      </c>
      <c r="L101" s="20">
        <f t="shared" si="13"/>
        <v>0</v>
      </c>
      <c r="M101" s="21">
        <f>'[1]% เบิก อุดหนุน'!B101</f>
        <v>915000</v>
      </c>
      <c r="N101" s="21">
        <f>'[1]% เบิก อุดหนุน'!C101</f>
        <v>293380</v>
      </c>
      <c r="O101" s="21">
        <f>'[1]% เบิก อุดหนุน'!D101</f>
        <v>621620</v>
      </c>
      <c r="P101" s="22">
        <f>'[1]% เบิก รายจ่ายอื่น'!B101</f>
        <v>0</v>
      </c>
      <c r="Q101" s="22">
        <f>'[1]% เบิก รายจ่ายอื่น'!C101</f>
        <v>0</v>
      </c>
      <c r="R101" s="22">
        <f t="shared" si="14"/>
        <v>0</v>
      </c>
      <c r="S101" s="19">
        <f t="shared" si="9"/>
        <v>1338517.45</v>
      </c>
      <c r="T101" s="17">
        <f t="shared" si="10"/>
        <v>2354935.55</v>
      </c>
      <c r="U101" s="17">
        <f t="shared" si="15"/>
        <v>63.759727008845104</v>
      </c>
    </row>
    <row r="102" spans="1:21" ht="27.75" customHeight="1">
      <c r="A102" s="23" t="s">
        <v>102</v>
      </c>
      <c r="B102" s="29">
        <v>2</v>
      </c>
      <c r="C102" s="17">
        <f t="shared" si="11"/>
        <v>3742154</v>
      </c>
      <c r="D102" s="18">
        <f>'[1]% เบิก บุคลากร'!B102</f>
        <v>2438720</v>
      </c>
      <c r="E102" s="18">
        <f>'[1]% เบิก บุคลากร'!C102</f>
        <v>1829040</v>
      </c>
      <c r="F102" s="18">
        <f t="shared" si="16"/>
        <v>609680</v>
      </c>
      <c r="G102" s="19">
        <f>'[1]% เบิก ดำเนินงาน'!B102</f>
        <v>968434</v>
      </c>
      <c r="H102" s="19">
        <f>'[1]% เบิก ดำเนินงาน'!C102</f>
        <v>763824.67</v>
      </c>
      <c r="I102" s="19">
        <f t="shared" si="12"/>
        <v>204609.32999999996</v>
      </c>
      <c r="J102" s="20">
        <f>'[1]% เบิก ลงทุน'!B102</f>
        <v>0</v>
      </c>
      <c r="K102" s="20">
        <f>'[1]% เบิก ลงทุน'!C102</f>
        <v>0</v>
      </c>
      <c r="L102" s="20">
        <f t="shared" si="13"/>
        <v>0</v>
      </c>
      <c r="M102" s="21">
        <f>'[1]% เบิก อุดหนุน'!B102</f>
        <v>335000</v>
      </c>
      <c r="N102" s="21">
        <f>'[1]% เบิก อุดหนุน'!C102</f>
        <v>283720</v>
      </c>
      <c r="O102" s="21">
        <f>'[1]% เบิก อุดหนุน'!D102</f>
        <v>51280</v>
      </c>
      <c r="P102" s="22">
        <f>'[1]% เบิก รายจ่ายอื่น'!B102</f>
        <v>0</v>
      </c>
      <c r="Q102" s="22">
        <f>'[1]% เบิก รายจ่ายอื่น'!C102</f>
        <v>0</v>
      </c>
      <c r="R102" s="22">
        <f t="shared" si="14"/>
        <v>0</v>
      </c>
      <c r="S102" s="19">
        <f t="shared" si="9"/>
        <v>865569.33</v>
      </c>
      <c r="T102" s="17">
        <f t="shared" si="10"/>
        <v>2876584.67</v>
      </c>
      <c r="U102" s="17">
        <f t="shared" si="15"/>
        <v>76.86975656266416</v>
      </c>
    </row>
    <row r="103" spans="1:21" ht="27.75" customHeight="1">
      <c r="A103" s="23" t="s">
        <v>103</v>
      </c>
      <c r="B103" s="29">
        <v>2</v>
      </c>
      <c r="C103" s="17">
        <f t="shared" si="11"/>
        <v>3796900</v>
      </c>
      <c r="D103" s="18">
        <f>'[1]% เบิก บุคลากร'!B103</f>
        <v>2055320</v>
      </c>
      <c r="E103" s="18">
        <f>'[1]% เบิก บุคลากร'!C103</f>
        <v>1541490</v>
      </c>
      <c r="F103" s="18">
        <f t="shared" si="16"/>
        <v>513830</v>
      </c>
      <c r="G103" s="19">
        <f>'[1]% เบิก ดำเนินงาน'!B103</f>
        <v>716580</v>
      </c>
      <c r="H103" s="19">
        <f>'[1]% เบิก ดำเนินงาน'!C103</f>
        <v>573990.67</v>
      </c>
      <c r="I103" s="19">
        <f t="shared" si="12"/>
        <v>142589.32999999996</v>
      </c>
      <c r="J103" s="20">
        <f>'[1]% เบิก ลงทุน'!B103</f>
        <v>0</v>
      </c>
      <c r="K103" s="20">
        <f>'[1]% เบิก ลงทุน'!C103</f>
        <v>0</v>
      </c>
      <c r="L103" s="20">
        <f t="shared" si="13"/>
        <v>0</v>
      </c>
      <c r="M103" s="21">
        <f>'[1]% เบิก อุดหนุน'!B103</f>
        <v>1025000</v>
      </c>
      <c r="N103" s="21">
        <f>'[1]% เบิก อุดหนุน'!C103</f>
        <v>1025000</v>
      </c>
      <c r="O103" s="21">
        <f>'[1]% เบิก อุดหนุน'!D103</f>
        <v>0</v>
      </c>
      <c r="P103" s="22">
        <f>'[1]% เบิก รายจ่ายอื่น'!B103</f>
        <v>0</v>
      </c>
      <c r="Q103" s="22">
        <f>'[1]% เบิก รายจ่ายอื่น'!C103</f>
        <v>0</v>
      </c>
      <c r="R103" s="22">
        <f t="shared" si="14"/>
        <v>0</v>
      </c>
      <c r="S103" s="19">
        <f t="shared" si="9"/>
        <v>656419.33</v>
      </c>
      <c r="T103" s="17">
        <f t="shared" si="10"/>
        <v>3140480.67</v>
      </c>
      <c r="U103" s="17">
        <f t="shared" si="15"/>
        <v>82.71170349495641</v>
      </c>
    </row>
    <row r="104" spans="1:21" ht="27.75" customHeight="1">
      <c r="A104" s="23" t="s">
        <v>104</v>
      </c>
      <c r="B104" s="29">
        <v>2</v>
      </c>
      <c r="C104" s="17">
        <f t="shared" si="11"/>
        <v>4170772</v>
      </c>
      <c r="D104" s="18">
        <f>'[1]% เบิก บุคลากร'!B104</f>
        <v>2014920</v>
      </c>
      <c r="E104" s="18">
        <f>'[1]% เบิก บุคลากร'!C104</f>
        <v>1511190</v>
      </c>
      <c r="F104" s="18">
        <f t="shared" si="16"/>
        <v>503730</v>
      </c>
      <c r="G104" s="19">
        <f>'[1]% เบิก ดำเนินงาน'!B104</f>
        <v>1010852</v>
      </c>
      <c r="H104" s="19">
        <f>'[1]% เบิก ดำเนินงาน'!C104</f>
        <v>742075.43</v>
      </c>
      <c r="I104" s="19">
        <f t="shared" si="12"/>
        <v>268776.56999999995</v>
      </c>
      <c r="J104" s="20">
        <f>'[1]% เบิก ลงทุน'!B104</f>
        <v>0</v>
      </c>
      <c r="K104" s="20">
        <f>'[1]% เบิก ลงทุน'!C104</f>
        <v>0</v>
      </c>
      <c r="L104" s="20">
        <f t="shared" si="13"/>
        <v>0</v>
      </c>
      <c r="M104" s="21">
        <f>'[1]% เบิก อุดหนุน'!B104</f>
        <v>1145000</v>
      </c>
      <c r="N104" s="21">
        <f>'[1]% เบิก อุดหนุน'!C104</f>
        <v>1137000</v>
      </c>
      <c r="O104" s="21">
        <f>'[1]% เบิก อุดหนุน'!D104</f>
        <v>8000</v>
      </c>
      <c r="P104" s="22">
        <f>'[1]% เบิก รายจ่ายอื่น'!B104</f>
        <v>0</v>
      </c>
      <c r="Q104" s="22">
        <f>'[1]% เบิก รายจ่ายอื่น'!C104</f>
        <v>0</v>
      </c>
      <c r="R104" s="22">
        <f t="shared" si="14"/>
        <v>0</v>
      </c>
      <c r="S104" s="19">
        <f t="shared" si="9"/>
        <v>780506.57</v>
      </c>
      <c r="T104" s="17">
        <f t="shared" si="10"/>
        <v>3390265.43</v>
      </c>
      <c r="U104" s="17">
        <f t="shared" si="15"/>
        <v>81.28628057347656</v>
      </c>
    </row>
    <row r="105" spans="1:21" ht="27.75" customHeight="1">
      <c r="A105" s="23" t="s">
        <v>105</v>
      </c>
      <c r="B105" s="29">
        <v>2</v>
      </c>
      <c r="C105" s="17">
        <f t="shared" si="11"/>
        <v>3297336</v>
      </c>
      <c r="D105" s="18">
        <f>'[1]% เบิก บุคลากร'!B105</f>
        <v>1447680</v>
      </c>
      <c r="E105" s="18">
        <f>'[1]% เบิก บุคลากร'!C105</f>
        <v>977760</v>
      </c>
      <c r="F105" s="18">
        <f t="shared" si="16"/>
        <v>469920</v>
      </c>
      <c r="G105" s="19">
        <f>'[1]% เบิก ดำเนินงาน'!B105</f>
        <v>804656</v>
      </c>
      <c r="H105" s="19">
        <f>'[1]% เบิก ดำเนินงาน'!C105</f>
        <v>534462.38</v>
      </c>
      <c r="I105" s="19">
        <f t="shared" si="12"/>
        <v>270193.62</v>
      </c>
      <c r="J105" s="20">
        <f>'[1]% เบิก ลงทุน'!B105</f>
        <v>0</v>
      </c>
      <c r="K105" s="20">
        <f>'[1]% เบิก ลงทุน'!C105</f>
        <v>0</v>
      </c>
      <c r="L105" s="20">
        <f t="shared" si="13"/>
        <v>0</v>
      </c>
      <c r="M105" s="21">
        <f>'[1]% เบิก อุดหนุน'!B105</f>
        <v>1045000</v>
      </c>
      <c r="N105" s="21">
        <f>'[1]% เบิก อุดหนุน'!C105</f>
        <v>602665</v>
      </c>
      <c r="O105" s="21">
        <f>'[1]% เบิก อุดหนุน'!D105</f>
        <v>442335</v>
      </c>
      <c r="P105" s="22">
        <f>'[1]% เบิก รายจ่ายอื่น'!B105</f>
        <v>0</v>
      </c>
      <c r="Q105" s="22">
        <f>'[1]% เบิก รายจ่ายอื่น'!C105</f>
        <v>0</v>
      </c>
      <c r="R105" s="22">
        <f t="shared" si="14"/>
        <v>0</v>
      </c>
      <c r="S105" s="19">
        <f t="shared" si="9"/>
        <v>1182448.62</v>
      </c>
      <c r="T105" s="17">
        <f t="shared" si="10"/>
        <v>2114887.38</v>
      </c>
      <c r="U105" s="17">
        <f t="shared" si="15"/>
        <v>64.13927425048584</v>
      </c>
    </row>
    <row r="106" spans="1:21" ht="27.75" customHeight="1">
      <c r="A106" s="23" t="s">
        <v>106</v>
      </c>
      <c r="B106" s="29">
        <v>2</v>
      </c>
      <c r="C106" s="17">
        <f t="shared" si="11"/>
        <v>3282120</v>
      </c>
      <c r="D106" s="18">
        <f>'[1]% เบิก บุคลากร'!B106</f>
        <v>1678400</v>
      </c>
      <c r="E106" s="18">
        <f>'[1]% เบิก บุคลากร'!C106</f>
        <v>1258800</v>
      </c>
      <c r="F106" s="18">
        <f t="shared" si="16"/>
        <v>419600</v>
      </c>
      <c r="G106" s="19">
        <f>'[1]% เบิก ดำเนินงาน'!B106</f>
        <v>848720</v>
      </c>
      <c r="H106" s="19">
        <f>'[1]% เบิก ดำเนินงาน'!C106</f>
        <v>634636.22</v>
      </c>
      <c r="I106" s="19">
        <f t="shared" si="12"/>
        <v>214083.78000000003</v>
      </c>
      <c r="J106" s="20">
        <f>'[1]% เบิก ลงทุน'!B106</f>
        <v>0</v>
      </c>
      <c r="K106" s="20">
        <f>'[1]% เบิก ลงทุน'!C106</f>
        <v>0</v>
      </c>
      <c r="L106" s="20">
        <f t="shared" si="13"/>
        <v>0</v>
      </c>
      <c r="M106" s="21">
        <f>'[1]% เบิก อุดหนุน'!B106</f>
        <v>755000</v>
      </c>
      <c r="N106" s="21">
        <f>'[1]% เบิก อุดหนุน'!C106</f>
        <v>549050</v>
      </c>
      <c r="O106" s="21">
        <f>'[1]% เบิก อุดหนุน'!D106</f>
        <v>205950</v>
      </c>
      <c r="P106" s="22">
        <f>'[1]% เบิก รายจ่ายอื่น'!B106</f>
        <v>0</v>
      </c>
      <c r="Q106" s="22">
        <f>'[1]% เบิก รายจ่ายอื่น'!C106</f>
        <v>0</v>
      </c>
      <c r="R106" s="22">
        <f t="shared" si="14"/>
        <v>0</v>
      </c>
      <c r="S106" s="19">
        <f t="shared" si="9"/>
        <v>839633.78</v>
      </c>
      <c r="T106" s="17">
        <f t="shared" si="10"/>
        <v>2442486.2199999997</v>
      </c>
      <c r="U106" s="17">
        <f t="shared" si="15"/>
        <v>74.4179438899248</v>
      </c>
    </row>
    <row r="107" spans="1:21" ht="27.75" customHeight="1">
      <c r="A107" s="23" t="s">
        <v>107</v>
      </c>
      <c r="B107" s="29">
        <v>2</v>
      </c>
      <c r="C107" s="17">
        <f t="shared" si="11"/>
        <v>3176878</v>
      </c>
      <c r="D107" s="18">
        <f>'[1]% เบิก บุคลากร'!B107</f>
        <v>1555960</v>
      </c>
      <c r="E107" s="18">
        <f>'[1]% เบิก บุคลากร'!C107</f>
        <v>1166970</v>
      </c>
      <c r="F107" s="18">
        <f t="shared" si="16"/>
        <v>388990</v>
      </c>
      <c r="G107" s="19">
        <f>'[1]% เบิก ดำเนินงาน'!B107</f>
        <v>965918</v>
      </c>
      <c r="H107" s="19">
        <f>'[1]% เบิก ดำเนินงาน'!C107</f>
        <v>701885.99</v>
      </c>
      <c r="I107" s="19">
        <f t="shared" si="12"/>
        <v>264032.01</v>
      </c>
      <c r="J107" s="20">
        <f>'[1]% เบิก ลงทุน'!B107</f>
        <v>0</v>
      </c>
      <c r="K107" s="20">
        <f>'[1]% เบิก ลงทุน'!C107</f>
        <v>0</v>
      </c>
      <c r="L107" s="20">
        <f t="shared" si="13"/>
        <v>0</v>
      </c>
      <c r="M107" s="21">
        <f>'[1]% เบิก อุดหนุน'!B107</f>
        <v>655000</v>
      </c>
      <c r="N107" s="21">
        <f>'[1]% เบิก อุดหนุน'!C107</f>
        <v>570000</v>
      </c>
      <c r="O107" s="21">
        <f>'[1]% เบิก อุดหนุน'!D107</f>
        <v>85000</v>
      </c>
      <c r="P107" s="22">
        <f>'[1]% เบิก รายจ่ายอื่น'!B107</f>
        <v>0</v>
      </c>
      <c r="Q107" s="22">
        <f>'[1]% เบิก รายจ่ายอื่น'!C107</f>
        <v>0</v>
      </c>
      <c r="R107" s="22">
        <f t="shared" si="14"/>
        <v>0</v>
      </c>
      <c r="S107" s="19">
        <f t="shared" si="9"/>
        <v>738022.01</v>
      </c>
      <c r="T107" s="17">
        <f t="shared" si="10"/>
        <v>2438855.99</v>
      </c>
      <c r="U107" s="17">
        <f t="shared" si="15"/>
        <v>76.76895335609363</v>
      </c>
    </row>
    <row r="108" spans="1:21" ht="27.75" customHeight="1">
      <c r="A108" s="23" t="s">
        <v>108</v>
      </c>
      <c r="B108" s="29">
        <v>2</v>
      </c>
      <c r="C108" s="17">
        <f t="shared" si="11"/>
        <v>3389214</v>
      </c>
      <c r="D108" s="18">
        <f>'[1]% เบิก บุคลากร'!B108</f>
        <v>1748400</v>
      </c>
      <c r="E108" s="18">
        <f>'[1]% เบิก บุคลากร'!C108</f>
        <v>1311300</v>
      </c>
      <c r="F108" s="18">
        <f t="shared" si="16"/>
        <v>437100</v>
      </c>
      <c r="G108" s="19">
        <f>'[1]% เบิก ดำเนินงาน'!B108</f>
        <v>1065814</v>
      </c>
      <c r="H108" s="19">
        <f>'[1]% เบิก ดำเนินงาน'!C108</f>
        <v>839811.33</v>
      </c>
      <c r="I108" s="19">
        <f t="shared" si="12"/>
        <v>226002.67000000004</v>
      </c>
      <c r="J108" s="20">
        <f>'[1]% เบิก ลงทุน'!B108</f>
        <v>0</v>
      </c>
      <c r="K108" s="20">
        <f>'[1]% เบิก ลงทุน'!C108</f>
        <v>0</v>
      </c>
      <c r="L108" s="20">
        <f t="shared" si="13"/>
        <v>0</v>
      </c>
      <c r="M108" s="21">
        <f>'[1]% เบิก อุดหนุน'!B108</f>
        <v>575000</v>
      </c>
      <c r="N108" s="21">
        <f>'[1]% เบิก อุดหนุน'!C108</f>
        <v>475000</v>
      </c>
      <c r="O108" s="21">
        <f>'[1]% เบิก อุดหนุน'!D108</f>
        <v>100000</v>
      </c>
      <c r="P108" s="22">
        <f>'[1]% เบิก รายจ่ายอื่น'!B108</f>
        <v>0</v>
      </c>
      <c r="Q108" s="22">
        <f>'[1]% เบิก รายจ่ายอื่น'!C108</f>
        <v>0</v>
      </c>
      <c r="R108" s="22">
        <f t="shared" si="14"/>
        <v>0</v>
      </c>
      <c r="S108" s="19">
        <f t="shared" si="9"/>
        <v>763102.67</v>
      </c>
      <c r="T108" s="17">
        <f t="shared" si="10"/>
        <v>2626111.33</v>
      </c>
      <c r="U108" s="17">
        <f t="shared" si="15"/>
        <v>77.48437631852106</v>
      </c>
    </row>
    <row r="109" spans="1:21" ht="27.75" customHeight="1">
      <c r="A109" s="23" t="s">
        <v>109</v>
      </c>
      <c r="B109" s="29">
        <v>2</v>
      </c>
      <c r="C109" s="17">
        <f t="shared" si="11"/>
        <v>3300266</v>
      </c>
      <c r="D109" s="18">
        <f>'[1]% เบิก บุคลากร'!B109</f>
        <v>1784640</v>
      </c>
      <c r="E109" s="18">
        <f>'[1]% เบิก บุคลากร'!C109</f>
        <v>1338480</v>
      </c>
      <c r="F109" s="18">
        <f t="shared" si="16"/>
        <v>446160</v>
      </c>
      <c r="G109" s="19">
        <f>'[1]% เบิก ดำเนินงาน'!B109</f>
        <v>1040626</v>
      </c>
      <c r="H109" s="19">
        <f>'[1]% เบิก ดำเนินงาน'!C109</f>
        <v>780710.42</v>
      </c>
      <c r="I109" s="19">
        <f t="shared" si="12"/>
        <v>259915.57999999996</v>
      </c>
      <c r="J109" s="20">
        <f>'[1]% เบิก ลงทุน'!B109</f>
        <v>0</v>
      </c>
      <c r="K109" s="20">
        <f>'[1]% เบิก ลงทุน'!C109</f>
        <v>0</v>
      </c>
      <c r="L109" s="20">
        <f t="shared" si="13"/>
        <v>0</v>
      </c>
      <c r="M109" s="21">
        <f>'[1]% เบิก อุดหนุน'!B109</f>
        <v>475000</v>
      </c>
      <c r="N109" s="21">
        <f>'[1]% เบิก อุดหนุน'!C109</f>
        <v>315000</v>
      </c>
      <c r="O109" s="21">
        <f>'[1]% เบิก อุดหนุน'!D109</f>
        <v>160000</v>
      </c>
      <c r="P109" s="22">
        <f>'[1]% เบิก รายจ่ายอื่น'!B109</f>
        <v>0</v>
      </c>
      <c r="Q109" s="22">
        <f>'[1]% เบิก รายจ่ายอื่น'!C109</f>
        <v>0</v>
      </c>
      <c r="R109" s="22">
        <f t="shared" si="14"/>
        <v>0</v>
      </c>
      <c r="S109" s="19">
        <f t="shared" si="9"/>
        <v>866075.58</v>
      </c>
      <c r="T109" s="17">
        <f t="shared" si="10"/>
        <v>2434190.42</v>
      </c>
      <c r="U109" s="17">
        <f t="shared" si="15"/>
        <v>73.75740076708968</v>
      </c>
    </row>
    <row r="110" spans="1:21" ht="27.75" customHeight="1">
      <c r="A110" s="23" t="s">
        <v>24</v>
      </c>
      <c r="B110" s="29">
        <v>2</v>
      </c>
      <c r="C110" s="17">
        <f t="shared" si="11"/>
        <v>4492163</v>
      </c>
      <c r="D110" s="18">
        <f>'[1]% เบิก บุคลากร'!B110</f>
        <v>2773900</v>
      </c>
      <c r="E110" s="18">
        <f>'[1]% เบิก บุคลากร'!C110</f>
        <v>2080500</v>
      </c>
      <c r="F110" s="18">
        <f t="shared" si="16"/>
        <v>693400</v>
      </c>
      <c r="G110" s="19">
        <f>'[1]% เบิก ดำเนินงาน'!B110</f>
        <v>1243263</v>
      </c>
      <c r="H110" s="19">
        <f>'[1]% เบิก ดำเนินงาน'!C110</f>
        <v>775476.06</v>
      </c>
      <c r="I110" s="19">
        <f t="shared" si="12"/>
        <v>467786.93999999994</v>
      </c>
      <c r="J110" s="20">
        <f>'[1]% เบิก ลงทุน'!B110</f>
        <v>0</v>
      </c>
      <c r="K110" s="20">
        <f>'[1]% เบิก ลงทุน'!C110</f>
        <v>0</v>
      </c>
      <c r="L110" s="20">
        <f t="shared" si="13"/>
        <v>0</v>
      </c>
      <c r="M110" s="21">
        <f>'[1]% เบิก อุดหนุน'!B110</f>
        <v>475000</v>
      </c>
      <c r="N110" s="21">
        <f>'[1]% เบิก อุดหนุน'!C110</f>
        <v>171000</v>
      </c>
      <c r="O110" s="21">
        <f>'[1]% เบิก อุดหนุน'!D110</f>
        <v>304000</v>
      </c>
      <c r="P110" s="22">
        <f>'[1]% เบิก รายจ่ายอื่น'!B110</f>
        <v>0</v>
      </c>
      <c r="Q110" s="22">
        <f>'[1]% เบิก รายจ่ายอื่น'!C110</f>
        <v>0</v>
      </c>
      <c r="R110" s="22">
        <f t="shared" si="14"/>
        <v>0</v>
      </c>
      <c r="S110" s="19">
        <f t="shared" si="9"/>
        <v>1465186.94</v>
      </c>
      <c r="T110" s="17">
        <f t="shared" si="10"/>
        <v>3026976.06</v>
      </c>
      <c r="U110" s="17">
        <f t="shared" si="15"/>
        <v>67.38348675237297</v>
      </c>
    </row>
    <row r="111" spans="1:21" ht="27.75" customHeight="1">
      <c r="A111" s="23" t="s">
        <v>110</v>
      </c>
      <c r="B111" s="29">
        <v>2</v>
      </c>
      <c r="C111" s="17">
        <f t="shared" si="11"/>
        <v>3942587</v>
      </c>
      <c r="D111" s="18">
        <f>'[1]% เบิก บุคลากร'!B111</f>
        <v>1870717</v>
      </c>
      <c r="E111" s="18">
        <f>'[1]% เบิก บุคลากร'!C111</f>
        <v>1360537</v>
      </c>
      <c r="F111" s="18">
        <f t="shared" si="16"/>
        <v>510180</v>
      </c>
      <c r="G111" s="19">
        <f>'[1]% เบิก ดำเนินงาน'!B111</f>
        <v>926870</v>
      </c>
      <c r="H111" s="19">
        <f>'[1]% เบิก ดำเนินงาน'!C111</f>
        <v>710587.05</v>
      </c>
      <c r="I111" s="19">
        <f t="shared" si="12"/>
        <v>216282.94999999995</v>
      </c>
      <c r="J111" s="20">
        <f>'[1]% เบิก ลงทุน'!B111</f>
        <v>0</v>
      </c>
      <c r="K111" s="20">
        <f>'[1]% เบิก ลงทุน'!C111</f>
        <v>0</v>
      </c>
      <c r="L111" s="20">
        <f t="shared" si="13"/>
        <v>0</v>
      </c>
      <c r="M111" s="21">
        <f>'[1]% เบิก อุดหนุน'!B111</f>
        <v>1145000</v>
      </c>
      <c r="N111" s="21">
        <f>'[1]% เบิก อุดหนุน'!C111</f>
        <v>1145000</v>
      </c>
      <c r="O111" s="21">
        <f>'[1]% เบิก อุดหนุน'!D111</f>
        <v>0</v>
      </c>
      <c r="P111" s="22">
        <f>'[1]% เบิก รายจ่ายอื่น'!B111</f>
        <v>0</v>
      </c>
      <c r="Q111" s="22">
        <f>'[1]% เบิก รายจ่ายอื่น'!C111</f>
        <v>0</v>
      </c>
      <c r="R111" s="22">
        <f t="shared" si="14"/>
        <v>0</v>
      </c>
      <c r="S111" s="19">
        <f t="shared" si="9"/>
        <v>726462.95</v>
      </c>
      <c r="T111" s="17">
        <f t="shared" si="10"/>
        <v>3216124.05</v>
      </c>
      <c r="U111" s="17">
        <f t="shared" si="15"/>
        <v>81.57395258493978</v>
      </c>
    </row>
    <row r="112" spans="1:21" ht="27.75" customHeight="1">
      <c r="A112" s="23" t="s">
        <v>111</v>
      </c>
      <c r="B112" s="29">
        <v>2</v>
      </c>
      <c r="C112" s="17">
        <f t="shared" si="11"/>
        <v>4875366</v>
      </c>
      <c r="D112" s="18">
        <f>'[1]% เบิก บุคลากร'!B112</f>
        <v>2039400</v>
      </c>
      <c r="E112" s="18">
        <f>'[1]% เบิก บุคลากร'!C112</f>
        <v>1529550</v>
      </c>
      <c r="F112" s="18">
        <f t="shared" si="16"/>
        <v>509850</v>
      </c>
      <c r="G112" s="19">
        <f>'[1]% เบิก ดำเนินงาน'!B112</f>
        <v>970966</v>
      </c>
      <c r="H112" s="19">
        <f>'[1]% เบิก ดำเนินงาน'!C112</f>
        <v>762498.76</v>
      </c>
      <c r="I112" s="19">
        <f t="shared" si="12"/>
        <v>208467.24</v>
      </c>
      <c r="J112" s="20">
        <f>'[1]% เบิก ลงทุน'!B112</f>
        <v>0</v>
      </c>
      <c r="K112" s="20">
        <f>'[1]% เบิก ลงทุน'!C112</f>
        <v>0</v>
      </c>
      <c r="L112" s="20">
        <f t="shared" si="13"/>
        <v>0</v>
      </c>
      <c r="M112" s="21">
        <f>'[1]% เบิก อุดหนุน'!B112</f>
        <v>1865000</v>
      </c>
      <c r="N112" s="21">
        <f>'[1]% เบิก อุดหนุน'!C112</f>
        <v>1865000</v>
      </c>
      <c r="O112" s="21">
        <f>'[1]% เบิก อุดหนุน'!D112</f>
        <v>0</v>
      </c>
      <c r="P112" s="22">
        <f>'[1]% เบิก รายจ่ายอื่น'!B112</f>
        <v>0</v>
      </c>
      <c r="Q112" s="22">
        <f>'[1]% เบิก รายจ่ายอื่น'!C112</f>
        <v>0</v>
      </c>
      <c r="R112" s="22">
        <f t="shared" si="14"/>
        <v>0</v>
      </c>
      <c r="S112" s="19">
        <f t="shared" si="9"/>
        <v>718317.24</v>
      </c>
      <c r="T112" s="17">
        <f t="shared" si="10"/>
        <v>4157048.76</v>
      </c>
      <c r="U112" s="17">
        <f t="shared" si="15"/>
        <v>85.26639353845434</v>
      </c>
    </row>
    <row r="113" spans="1:21" ht="27.75" customHeight="1">
      <c r="A113" s="23" t="s">
        <v>112</v>
      </c>
      <c r="B113" s="29">
        <v>2</v>
      </c>
      <c r="C113" s="17">
        <f t="shared" si="11"/>
        <v>4505990</v>
      </c>
      <c r="D113" s="18">
        <f>'[1]% เบิก บุคลากร'!B113</f>
        <v>1961560</v>
      </c>
      <c r="E113" s="18">
        <f>'[1]% เบิก บุคลากร'!C113</f>
        <v>1471170</v>
      </c>
      <c r="F113" s="18">
        <f t="shared" si="16"/>
        <v>490390</v>
      </c>
      <c r="G113" s="19">
        <f>'[1]% เบิก ดำเนินงาน'!B113</f>
        <v>989430</v>
      </c>
      <c r="H113" s="19">
        <f>'[1]% เบิก ดำเนินงาน'!C113</f>
        <v>716904.24</v>
      </c>
      <c r="I113" s="19">
        <f t="shared" si="12"/>
        <v>272525.76</v>
      </c>
      <c r="J113" s="20">
        <f>'[1]% เบิก ลงทุน'!B113</f>
        <v>0</v>
      </c>
      <c r="K113" s="20">
        <f>'[1]% เบิก ลงทุน'!C113</f>
        <v>0</v>
      </c>
      <c r="L113" s="20">
        <f t="shared" si="13"/>
        <v>0</v>
      </c>
      <c r="M113" s="21">
        <f>'[1]% เบิก อุดหนุน'!B113</f>
        <v>1555000</v>
      </c>
      <c r="N113" s="21">
        <f>'[1]% เบิก อุดหนุน'!C113</f>
        <v>1396000</v>
      </c>
      <c r="O113" s="21">
        <f>'[1]% เบิก อุดหนุน'!D113</f>
        <v>159000</v>
      </c>
      <c r="P113" s="22">
        <f>'[1]% เบิก รายจ่ายอื่น'!B113</f>
        <v>0</v>
      </c>
      <c r="Q113" s="22">
        <f>'[1]% เบิก รายจ่ายอื่น'!C113</f>
        <v>0</v>
      </c>
      <c r="R113" s="22">
        <f t="shared" si="14"/>
        <v>0</v>
      </c>
      <c r="S113" s="19">
        <f t="shared" si="9"/>
        <v>921915.76</v>
      </c>
      <c r="T113" s="17">
        <f t="shared" si="10"/>
        <v>3584074.24</v>
      </c>
      <c r="U113" s="17">
        <f t="shared" si="15"/>
        <v>79.54021735512063</v>
      </c>
    </row>
    <row r="114" spans="1:21" ht="27.75" customHeight="1">
      <c r="A114" s="23" t="s">
        <v>113</v>
      </c>
      <c r="B114" s="29">
        <v>2</v>
      </c>
      <c r="C114" s="17">
        <f t="shared" si="11"/>
        <v>4150923</v>
      </c>
      <c r="D114" s="18">
        <f>'[1]% เบิก บุคลากร'!B114</f>
        <v>2001920</v>
      </c>
      <c r="E114" s="18">
        <f>'[1]% เบิก บุคลากร'!C114</f>
        <v>1452831.29</v>
      </c>
      <c r="F114" s="18">
        <f t="shared" si="16"/>
        <v>549088.71</v>
      </c>
      <c r="G114" s="19">
        <f>'[1]% เบิก ดำเนินงาน'!B114</f>
        <v>784003</v>
      </c>
      <c r="H114" s="19">
        <f>'[1]% เบิก ดำเนินงาน'!C114</f>
        <v>589057.96</v>
      </c>
      <c r="I114" s="19">
        <f t="shared" si="12"/>
        <v>194945.04000000004</v>
      </c>
      <c r="J114" s="20">
        <f>'[1]% เบิก ลงทุน'!B114</f>
        <v>0</v>
      </c>
      <c r="K114" s="20">
        <f>'[1]% เบิก ลงทุน'!C114</f>
        <v>0</v>
      </c>
      <c r="L114" s="20">
        <f t="shared" si="13"/>
        <v>0</v>
      </c>
      <c r="M114" s="21">
        <f>'[1]% เบิก อุดหนุน'!B114</f>
        <v>1365000</v>
      </c>
      <c r="N114" s="21">
        <f>'[1]% เบิก อุดหนุน'!C114</f>
        <v>1365000</v>
      </c>
      <c r="O114" s="21">
        <f>'[1]% เบิก อุดหนุน'!D114</f>
        <v>0</v>
      </c>
      <c r="P114" s="22">
        <f>'[1]% เบิก รายจ่ายอื่น'!B114</f>
        <v>0</v>
      </c>
      <c r="Q114" s="22">
        <f>'[1]% เบิก รายจ่ายอื่น'!C114</f>
        <v>0</v>
      </c>
      <c r="R114" s="22">
        <f t="shared" si="14"/>
        <v>0</v>
      </c>
      <c r="S114" s="19">
        <f t="shared" si="9"/>
        <v>744033.75</v>
      </c>
      <c r="T114" s="17">
        <f t="shared" si="10"/>
        <v>3406889.25</v>
      </c>
      <c r="U114" s="17">
        <f t="shared" si="15"/>
        <v>82.07546249352252</v>
      </c>
    </row>
    <row r="115" spans="1:21" ht="27.75" customHeight="1">
      <c r="A115" s="23" t="s">
        <v>114</v>
      </c>
      <c r="B115" s="29">
        <v>2</v>
      </c>
      <c r="C115" s="17">
        <f t="shared" si="11"/>
        <v>4589080</v>
      </c>
      <c r="D115" s="18">
        <f>'[1]% เบิก บุคลากร'!B115</f>
        <v>2082280</v>
      </c>
      <c r="E115" s="18">
        <f>'[1]% เบิก บุคลากร'!C115</f>
        <v>1561710</v>
      </c>
      <c r="F115" s="18">
        <f t="shared" si="16"/>
        <v>520570</v>
      </c>
      <c r="G115" s="19">
        <f>'[1]% เบิก ดำเนินงาน'!B115</f>
        <v>1181800</v>
      </c>
      <c r="H115" s="19">
        <f>'[1]% เบิก ดำเนินงาน'!C115</f>
        <v>841382.03</v>
      </c>
      <c r="I115" s="19">
        <f t="shared" si="12"/>
        <v>340417.97</v>
      </c>
      <c r="J115" s="20">
        <f>'[1]% เบิก ลงทุน'!B115</f>
        <v>0</v>
      </c>
      <c r="K115" s="20">
        <f>'[1]% เบิก ลงทุน'!C115</f>
        <v>0</v>
      </c>
      <c r="L115" s="20">
        <f t="shared" si="13"/>
        <v>0</v>
      </c>
      <c r="M115" s="21">
        <f>'[1]% เบิก อุดหนุน'!B115</f>
        <v>1325000</v>
      </c>
      <c r="N115" s="21">
        <f>'[1]% เบิก อุดหนุน'!C115</f>
        <v>1240509</v>
      </c>
      <c r="O115" s="21">
        <f>'[1]% เบิก อุดหนุน'!D115</f>
        <v>84491</v>
      </c>
      <c r="P115" s="22">
        <f>'[1]% เบิก รายจ่ายอื่น'!B115</f>
        <v>0</v>
      </c>
      <c r="Q115" s="22">
        <f>'[1]% เบิก รายจ่ายอื่น'!C115</f>
        <v>0</v>
      </c>
      <c r="R115" s="22">
        <f t="shared" si="14"/>
        <v>0</v>
      </c>
      <c r="S115" s="19">
        <f t="shared" si="9"/>
        <v>945478.97</v>
      </c>
      <c r="T115" s="17">
        <f t="shared" si="10"/>
        <v>3643601.0300000003</v>
      </c>
      <c r="U115" s="17">
        <f t="shared" si="15"/>
        <v>79.39720009239325</v>
      </c>
    </row>
    <row r="116" spans="1:21" ht="27.75" customHeight="1">
      <c r="A116" s="23" t="s">
        <v>115</v>
      </c>
      <c r="B116" s="29">
        <v>2</v>
      </c>
      <c r="C116" s="17">
        <f t="shared" si="11"/>
        <v>2821360</v>
      </c>
      <c r="D116" s="18">
        <f>'[1]% เบิก บุคลากร'!B116</f>
        <v>1529120</v>
      </c>
      <c r="E116" s="18">
        <f>'[1]% เบิก บุคลากร'!C116</f>
        <v>1146840</v>
      </c>
      <c r="F116" s="18">
        <f t="shared" si="16"/>
        <v>382280</v>
      </c>
      <c r="G116" s="19">
        <f>'[1]% เบิก ดำเนินงาน'!B116</f>
        <v>1037240</v>
      </c>
      <c r="H116" s="19">
        <f>'[1]% เบิก ดำเนินงาน'!C116</f>
        <v>803965.76</v>
      </c>
      <c r="I116" s="19">
        <f t="shared" si="12"/>
        <v>233274.24</v>
      </c>
      <c r="J116" s="20">
        <f>'[1]% เบิก ลงทุน'!B116</f>
        <v>0</v>
      </c>
      <c r="K116" s="20">
        <f>'[1]% เบิก ลงทุน'!C116</f>
        <v>0</v>
      </c>
      <c r="L116" s="20">
        <f t="shared" si="13"/>
        <v>0</v>
      </c>
      <c r="M116" s="21">
        <f>'[1]% เบิก อุดหนุน'!B116</f>
        <v>255000</v>
      </c>
      <c r="N116" s="21">
        <f>'[1]% เบิก อุดหนุน'!C116</f>
        <v>255000</v>
      </c>
      <c r="O116" s="21">
        <f>'[1]% เบิก อุดหนุน'!D116</f>
        <v>0</v>
      </c>
      <c r="P116" s="22">
        <f>'[1]% เบิก รายจ่ายอื่น'!B116</f>
        <v>0</v>
      </c>
      <c r="Q116" s="22">
        <f>'[1]% เบิก รายจ่ายอื่น'!C116</f>
        <v>0</v>
      </c>
      <c r="R116" s="22">
        <f t="shared" si="14"/>
        <v>0</v>
      </c>
      <c r="S116" s="19">
        <f t="shared" si="9"/>
        <v>615554.24</v>
      </c>
      <c r="T116" s="17">
        <f t="shared" si="10"/>
        <v>2205805.76</v>
      </c>
      <c r="U116" s="17">
        <f t="shared" si="15"/>
        <v>78.18235744463662</v>
      </c>
    </row>
    <row r="117" spans="1:21" ht="27.75" customHeight="1">
      <c r="A117" s="23" t="s">
        <v>116</v>
      </c>
      <c r="B117" s="29">
        <v>2</v>
      </c>
      <c r="C117" s="17">
        <f t="shared" si="11"/>
        <v>3304028</v>
      </c>
      <c r="D117" s="18">
        <f>'[1]% เบิก บุคลากร'!B117</f>
        <v>1683360</v>
      </c>
      <c r="E117" s="18">
        <f>'[1]% เบิก บุคลากร'!C117</f>
        <v>1257240</v>
      </c>
      <c r="F117" s="18">
        <f t="shared" si="16"/>
        <v>426120</v>
      </c>
      <c r="G117" s="19">
        <f>'[1]% เบิก ดำเนินงาน'!B117</f>
        <v>1015668</v>
      </c>
      <c r="H117" s="19">
        <f>'[1]% เบิก ดำเนินงาน'!C117</f>
        <v>735317.82</v>
      </c>
      <c r="I117" s="19">
        <f t="shared" si="12"/>
        <v>280350.18000000005</v>
      </c>
      <c r="J117" s="20">
        <f>'[1]% เบิก ลงทุน'!B117</f>
        <v>0</v>
      </c>
      <c r="K117" s="20">
        <f>'[1]% เบิก ลงทุน'!C117</f>
        <v>0</v>
      </c>
      <c r="L117" s="20">
        <f t="shared" si="13"/>
        <v>0</v>
      </c>
      <c r="M117" s="21">
        <f>'[1]% เบิก อุดหนุน'!B117</f>
        <v>605000</v>
      </c>
      <c r="N117" s="21">
        <f>'[1]% เบิก อุดหนุน'!C117</f>
        <v>605000</v>
      </c>
      <c r="O117" s="21">
        <f>'[1]% เบิก อุดหนุน'!D117</f>
        <v>0</v>
      </c>
      <c r="P117" s="22">
        <f>'[1]% เบิก รายจ่ายอื่น'!B117</f>
        <v>0</v>
      </c>
      <c r="Q117" s="22">
        <f>'[1]% เบิก รายจ่ายอื่น'!C117</f>
        <v>0</v>
      </c>
      <c r="R117" s="22">
        <f t="shared" si="14"/>
        <v>0</v>
      </c>
      <c r="S117" s="19">
        <f t="shared" si="9"/>
        <v>706470.18</v>
      </c>
      <c r="T117" s="17">
        <f t="shared" si="10"/>
        <v>2597557.82</v>
      </c>
      <c r="U117" s="17">
        <f t="shared" si="15"/>
        <v>78.61791183367694</v>
      </c>
    </row>
    <row r="118" spans="1:21" ht="27.75" customHeight="1">
      <c r="A118" s="23" t="s">
        <v>117</v>
      </c>
      <c r="B118" s="29">
        <v>2</v>
      </c>
      <c r="C118" s="17">
        <f t="shared" si="11"/>
        <v>4407789</v>
      </c>
      <c r="D118" s="18">
        <f>'[1]% เบิก บุคลากร'!B118</f>
        <v>2363360</v>
      </c>
      <c r="E118" s="18">
        <f>'[1]% เบิก บุคลากร'!C118</f>
        <v>1772520</v>
      </c>
      <c r="F118" s="18">
        <f t="shared" si="16"/>
        <v>590840</v>
      </c>
      <c r="G118" s="19">
        <f>'[1]% เบิก ดำเนินงาน'!B118</f>
        <v>1329429</v>
      </c>
      <c r="H118" s="19">
        <f>'[1]% เบิก ดำเนินงาน'!C118</f>
        <v>1004382.21</v>
      </c>
      <c r="I118" s="19">
        <f t="shared" si="12"/>
        <v>325046.79000000004</v>
      </c>
      <c r="J118" s="20">
        <f>'[1]% เบิก ลงทุน'!B118</f>
        <v>0</v>
      </c>
      <c r="K118" s="20">
        <f>'[1]% เบิก ลงทุน'!C118</f>
        <v>0</v>
      </c>
      <c r="L118" s="20">
        <f t="shared" si="13"/>
        <v>0</v>
      </c>
      <c r="M118" s="21">
        <f>'[1]% เบิก อุดหนุน'!B118</f>
        <v>715000</v>
      </c>
      <c r="N118" s="21">
        <f>'[1]% เบิก อุดหนุน'!C118</f>
        <v>498000</v>
      </c>
      <c r="O118" s="21">
        <f>'[1]% เบิก อุดหนุน'!D118</f>
        <v>217000</v>
      </c>
      <c r="P118" s="22">
        <f>'[1]% เบิก รายจ่ายอื่น'!B118</f>
        <v>0</v>
      </c>
      <c r="Q118" s="22">
        <f>'[1]% เบิก รายจ่ายอื่น'!C118</f>
        <v>0</v>
      </c>
      <c r="R118" s="22">
        <f t="shared" si="14"/>
        <v>0</v>
      </c>
      <c r="S118" s="19">
        <f t="shared" si="9"/>
        <v>1132886.79</v>
      </c>
      <c r="T118" s="17">
        <f t="shared" si="10"/>
        <v>3274902.21</v>
      </c>
      <c r="U118" s="17">
        <f t="shared" si="15"/>
        <v>74.29807120985147</v>
      </c>
    </row>
    <row r="119" spans="1:21" ht="27.75" customHeight="1">
      <c r="A119" s="23" t="s">
        <v>23</v>
      </c>
      <c r="B119" s="29">
        <v>2</v>
      </c>
      <c r="C119" s="17">
        <f t="shared" si="11"/>
        <v>4206522</v>
      </c>
      <c r="D119" s="18">
        <f>'[1]% เบิก บุคลากร'!B119</f>
        <v>2040040</v>
      </c>
      <c r="E119" s="18">
        <f>'[1]% เบิก บุคลากร'!C119</f>
        <v>1530030</v>
      </c>
      <c r="F119" s="18">
        <f t="shared" si="16"/>
        <v>510010</v>
      </c>
      <c r="G119" s="19">
        <f>'[1]% เบิก ดำเนินงาน'!B119</f>
        <v>741482</v>
      </c>
      <c r="H119" s="19">
        <f>'[1]% เบิก ดำเนินงาน'!C119</f>
        <v>551373.56</v>
      </c>
      <c r="I119" s="19">
        <f t="shared" si="12"/>
        <v>190108.43999999994</v>
      </c>
      <c r="J119" s="20">
        <f>'[1]% เบิก ลงทุน'!B119</f>
        <v>0</v>
      </c>
      <c r="K119" s="20">
        <f>'[1]% เบิก ลงทุน'!C119</f>
        <v>0</v>
      </c>
      <c r="L119" s="20">
        <f t="shared" si="13"/>
        <v>0</v>
      </c>
      <c r="M119" s="21">
        <f>'[1]% เบิก อุดหนุน'!B119</f>
        <v>1425000</v>
      </c>
      <c r="N119" s="21">
        <f>'[1]% เบิก อุดหนุน'!C119</f>
        <v>1425000</v>
      </c>
      <c r="O119" s="21">
        <f>'[1]% เบิก อุดหนุน'!D119</f>
        <v>0</v>
      </c>
      <c r="P119" s="22">
        <f>'[1]% เบิก รายจ่ายอื่น'!B119</f>
        <v>0</v>
      </c>
      <c r="Q119" s="22">
        <f>'[1]% เบิก รายจ่ายอื่น'!C119</f>
        <v>0</v>
      </c>
      <c r="R119" s="22">
        <f t="shared" si="14"/>
        <v>0</v>
      </c>
      <c r="S119" s="19">
        <f t="shared" si="9"/>
        <v>700118.44</v>
      </c>
      <c r="T119" s="17">
        <f t="shared" si="10"/>
        <v>3506403.56</v>
      </c>
      <c r="U119" s="17">
        <f t="shared" si="15"/>
        <v>83.35635853087182</v>
      </c>
    </row>
    <row r="120" spans="1:21" ht="27.75" customHeight="1">
      <c r="A120" s="23" t="s">
        <v>118</v>
      </c>
      <c r="B120" s="29">
        <v>2</v>
      </c>
      <c r="C120" s="17">
        <f t="shared" si="11"/>
        <v>3260859</v>
      </c>
      <c r="D120" s="18">
        <f>'[1]% เบิก บุคลากร'!B120</f>
        <v>1467200</v>
      </c>
      <c r="E120" s="18">
        <f>'[1]% เบิก บุคลากร'!C120</f>
        <v>1100400</v>
      </c>
      <c r="F120" s="18">
        <f t="shared" si="16"/>
        <v>366800</v>
      </c>
      <c r="G120" s="19">
        <f>'[1]% เบิก ดำเนินงาน'!B120</f>
        <v>988659</v>
      </c>
      <c r="H120" s="19">
        <f>'[1]% เบิก ดำเนินงาน'!C120</f>
        <v>808176.9</v>
      </c>
      <c r="I120" s="19">
        <f t="shared" si="12"/>
        <v>180482.09999999998</v>
      </c>
      <c r="J120" s="20">
        <f>'[1]% เบิก ลงทุน'!B120</f>
        <v>0</v>
      </c>
      <c r="K120" s="20">
        <f>'[1]% เบิก ลงทุน'!C120</f>
        <v>0</v>
      </c>
      <c r="L120" s="20">
        <f t="shared" si="13"/>
        <v>0</v>
      </c>
      <c r="M120" s="21">
        <f>'[1]% เบิก อุดหนุน'!B120</f>
        <v>805000</v>
      </c>
      <c r="N120" s="21">
        <f>'[1]% เบิก อุดหนุน'!C120</f>
        <v>591800</v>
      </c>
      <c r="O120" s="21">
        <f>'[1]% เบิก อุดหนุน'!D120</f>
        <v>213200</v>
      </c>
      <c r="P120" s="22">
        <f>'[1]% เบิก รายจ่ายอื่น'!B120</f>
        <v>0</v>
      </c>
      <c r="Q120" s="22">
        <f>'[1]% เบิก รายจ่ายอื่น'!C120</f>
        <v>0</v>
      </c>
      <c r="R120" s="22">
        <f t="shared" si="14"/>
        <v>0</v>
      </c>
      <c r="S120" s="19">
        <f t="shared" si="9"/>
        <v>760482.1</v>
      </c>
      <c r="T120" s="17">
        <f t="shared" si="10"/>
        <v>2500376.9</v>
      </c>
      <c r="U120" s="17">
        <f t="shared" si="15"/>
        <v>76.67847337158705</v>
      </c>
    </row>
    <row r="121" spans="1:21" ht="27.75" customHeight="1">
      <c r="A121" s="23" t="s">
        <v>119</v>
      </c>
      <c r="B121" s="29">
        <v>2</v>
      </c>
      <c r="C121" s="17">
        <f t="shared" si="11"/>
        <v>4881876</v>
      </c>
      <c r="D121" s="18">
        <f>'[1]% เบิก บุคลากร'!B121</f>
        <v>2323600</v>
      </c>
      <c r="E121" s="18">
        <f>'[1]% เบิก บุคลากร'!C121</f>
        <v>1733820</v>
      </c>
      <c r="F121" s="18">
        <f t="shared" si="16"/>
        <v>589780</v>
      </c>
      <c r="G121" s="19">
        <f>'[1]% เบิก ดำเนินงาน'!B121</f>
        <v>1213276</v>
      </c>
      <c r="H121" s="19">
        <f>'[1]% เบิก ดำเนินงาน'!C121</f>
        <v>842447.9</v>
      </c>
      <c r="I121" s="19">
        <f t="shared" si="12"/>
        <v>370828.1</v>
      </c>
      <c r="J121" s="20">
        <f>'[1]% เบิก ลงทุน'!B121</f>
        <v>0</v>
      </c>
      <c r="K121" s="20">
        <f>'[1]% เบิก ลงทุน'!C121</f>
        <v>0</v>
      </c>
      <c r="L121" s="20">
        <f t="shared" si="13"/>
        <v>0</v>
      </c>
      <c r="M121" s="21">
        <f>'[1]% เบิก อุดหนุน'!B121</f>
        <v>1345000</v>
      </c>
      <c r="N121" s="21">
        <f>'[1]% เบิก อุดหนุน'!C121</f>
        <v>976450</v>
      </c>
      <c r="O121" s="21">
        <f>'[1]% เบิก อุดหนุน'!D121</f>
        <v>368550</v>
      </c>
      <c r="P121" s="22">
        <f>'[1]% เบิก รายจ่ายอื่น'!B121</f>
        <v>0</v>
      </c>
      <c r="Q121" s="22">
        <f>'[1]% เบิก รายจ่ายอื่น'!C121</f>
        <v>0</v>
      </c>
      <c r="R121" s="22">
        <f t="shared" si="14"/>
        <v>0</v>
      </c>
      <c r="S121" s="19">
        <f t="shared" si="9"/>
        <v>1329158.1</v>
      </c>
      <c r="T121" s="17">
        <f t="shared" si="10"/>
        <v>3552717.9</v>
      </c>
      <c r="U121" s="17">
        <f t="shared" si="15"/>
        <v>72.7736202230454</v>
      </c>
    </row>
    <row r="122" spans="1:21" ht="27.75" customHeight="1">
      <c r="A122" s="23" t="s">
        <v>120</v>
      </c>
      <c r="B122" s="29">
        <v>2</v>
      </c>
      <c r="C122" s="17">
        <f t="shared" si="11"/>
        <v>4473066</v>
      </c>
      <c r="D122" s="18">
        <f>'[1]% เบิก บุคลากร'!B122</f>
        <v>2231200</v>
      </c>
      <c r="E122" s="18">
        <f>'[1]% เบิก บุคลากร'!C122</f>
        <v>1673400</v>
      </c>
      <c r="F122" s="18">
        <f t="shared" si="16"/>
        <v>557800</v>
      </c>
      <c r="G122" s="19">
        <f>'[1]% เบิก ดำเนินงาน'!B122</f>
        <v>1106866</v>
      </c>
      <c r="H122" s="19">
        <f>'[1]% เบิก ดำเนินงาน'!C122</f>
        <v>713369.63</v>
      </c>
      <c r="I122" s="19">
        <f t="shared" si="12"/>
        <v>393496.37</v>
      </c>
      <c r="J122" s="20">
        <f>'[1]% เบิก ลงทุน'!B122</f>
        <v>0</v>
      </c>
      <c r="K122" s="20">
        <f>'[1]% เบิก ลงทุน'!C122</f>
        <v>0</v>
      </c>
      <c r="L122" s="20">
        <f t="shared" si="13"/>
        <v>0</v>
      </c>
      <c r="M122" s="21">
        <f>'[1]% เบิก อุดหนุน'!B122</f>
        <v>1135000</v>
      </c>
      <c r="N122" s="21">
        <f>'[1]% เบิก อุดหนุน'!C122</f>
        <v>553300</v>
      </c>
      <c r="O122" s="21">
        <f>'[1]% เบิก อุดหนุน'!D122</f>
        <v>581700</v>
      </c>
      <c r="P122" s="22">
        <f>'[1]% เบิก รายจ่ายอื่น'!B122</f>
        <v>0</v>
      </c>
      <c r="Q122" s="22">
        <f>'[1]% เบิก รายจ่ายอื่น'!C122</f>
        <v>0</v>
      </c>
      <c r="R122" s="22">
        <f t="shared" si="14"/>
        <v>0</v>
      </c>
      <c r="S122" s="19">
        <f t="shared" si="9"/>
        <v>1532996.37</v>
      </c>
      <c r="T122" s="17">
        <f t="shared" si="10"/>
        <v>2940069.63</v>
      </c>
      <c r="U122" s="17">
        <f t="shared" si="15"/>
        <v>65.72828637002003</v>
      </c>
    </row>
    <row r="123" spans="1:21" ht="27.75" customHeight="1">
      <c r="A123" s="23" t="s">
        <v>121</v>
      </c>
      <c r="B123" s="29">
        <v>2</v>
      </c>
      <c r="C123" s="17">
        <f t="shared" si="11"/>
        <v>5152790</v>
      </c>
      <c r="D123" s="18">
        <f>'[1]% เบิก บุคลากร'!B123</f>
        <v>2059040</v>
      </c>
      <c r="E123" s="18">
        <f>'[1]% เบิก บุคลากร'!C123</f>
        <v>1538680</v>
      </c>
      <c r="F123" s="18">
        <f>SUM(D123-E123)</f>
        <v>520360</v>
      </c>
      <c r="G123" s="19">
        <f>'[1]% เบิก ดำเนินงาน'!B123</f>
        <v>1148750</v>
      </c>
      <c r="H123" s="19">
        <f>'[1]% เบิก ดำเนินงาน'!C123</f>
        <v>809640.02</v>
      </c>
      <c r="I123" s="19">
        <f>SUM(G123-H123)</f>
        <v>339109.98</v>
      </c>
      <c r="J123" s="20">
        <f>'[1]% เบิก ลงทุน'!B123</f>
        <v>0</v>
      </c>
      <c r="K123" s="20">
        <f>'[1]% เบิก ลงทุน'!C123</f>
        <v>0</v>
      </c>
      <c r="L123" s="20">
        <f>SUM(J123-K123)</f>
        <v>0</v>
      </c>
      <c r="M123" s="21">
        <f>'[1]% เบิก อุดหนุน'!B123</f>
        <v>1945000</v>
      </c>
      <c r="N123" s="21">
        <f>'[1]% เบิก อุดหนุน'!C123</f>
        <v>1945000</v>
      </c>
      <c r="O123" s="21">
        <f>'[1]% เบิก อุดหนุน'!D123</f>
        <v>0</v>
      </c>
      <c r="P123" s="22">
        <f>'[1]% เบิก รายจ่ายอื่น'!B123</f>
        <v>0</v>
      </c>
      <c r="Q123" s="22">
        <f>'[1]% เบิก รายจ่ายอื่น'!C123</f>
        <v>0</v>
      </c>
      <c r="R123" s="22">
        <f>SUM(P123-Q123)</f>
        <v>0</v>
      </c>
      <c r="S123" s="19">
        <f t="shared" si="9"/>
        <v>859469.98</v>
      </c>
      <c r="T123" s="17">
        <f>SUM(E123,H123,K123,N123,Q123)</f>
        <v>4293320.02</v>
      </c>
      <c r="U123" s="17">
        <f>SUM(T123/C123)*100</f>
        <v>83.32029871195992</v>
      </c>
    </row>
    <row r="124" spans="1:21" ht="27.75" customHeight="1">
      <c r="A124" s="30" t="s">
        <v>122</v>
      </c>
      <c r="B124" s="31">
        <v>3</v>
      </c>
      <c r="C124" s="9">
        <f t="shared" si="11"/>
        <v>1688800</v>
      </c>
      <c r="D124" s="18">
        <f>'[1]% เบิก บุคลากร'!B124</f>
        <v>108000</v>
      </c>
      <c r="E124" s="18">
        <f>'[1]% เบิก บุคลากร'!C124</f>
        <v>88977.75</v>
      </c>
      <c r="F124" s="25">
        <f t="shared" si="16"/>
        <v>19022.25</v>
      </c>
      <c r="G124" s="19">
        <f>'[1]% เบิก ดำเนินงาน'!B124</f>
        <v>1580800</v>
      </c>
      <c r="H124" s="19">
        <f>'[1]% เบิก ดำเนินงาน'!C124</f>
        <v>1114331.9</v>
      </c>
      <c r="I124" s="26">
        <f t="shared" si="12"/>
        <v>466468.1000000001</v>
      </c>
      <c r="J124" s="20">
        <f>'[1]% เบิก ลงทุน'!B124</f>
        <v>0</v>
      </c>
      <c r="K124" s="20">
        <f>'[1]% เบิก ลงทุน'!C124</f>
        <v>0</v>
      </c>
      <c r="L124" s="27">
        <f t="shared" si="13"/>
        <v>0</v>
      </c>
      <c r="M124" s="21">
        <f>'[1]% เบิก อุดหนุน'!B124</f>
        <v>0</v>
      </c>
      <c r="N124" s="21">
        <f>'[1]% เบิก อุดหนุน'!C124</f>
        <v>0</v>
      </c>
      <c r="O124" s="21">
        <f>'[1]% เบิก อุดหนุน'!D124</f>
        <v>0</v>
      </c>
      <c r="P124" s="22">
        <f>'[1]% เบิก รายจ่ายอื่น'!B124</f>
        <v>0</v>
      </c>
      <c r="Q124" s="22">
        <f>'[1]% เบิก รายจ่ายอื่น'!C124</f>
        <v>0</v>
      </c>
      <c r="R124" s="28">
        <f t="shared" si="14"/>
        <v>0</v>
      </c>
      <c r="S124" s="26">
        <f t="shared" si="9"/>
        <v>485490.3500000001</v>
      </c>
      <c r="T124" s="9">
        <f>SUM(E124,H124,K124,N124,Q124)</f>
        <v>1203309.65</v>
      </c>
      <c r="U124" s="9">
        <f>SUM(T124/C124)*100</f>
        <v>71.25234782093793</v>
      </c>
    </row>
  </sheetData>
  <sheetProtection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11811023622047245" right="0.11811023622047245" top="0.1968503937007874" bottom="0.11811023622047245" header="0.11811023622047245" footer="0.11811023622047245"/>
  <pageSetup fitToHeight="0" fitToWidth="1" orientation="landscape" paperSize="9" scale="45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zoomScale="70" zoomScaleNormal="70" zoomScalePageLayoutView="0" workbookViewId="0" topLeftCell="A1">
      <selection activeCell="A4" sqref="A4:U4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1" customWidth="1"/>
    <col min="6" max="6" width="15.8515625" style="1" customWidth="1"/>
    <col min="7" max="7" width="18.00390625" style="1" customWidth="1"/>
    <col min="8" max="8" width="17.57421875" style="1" customWidth="1"/>
    <col min="9" max="9" width="17.28125" style="1" customWidth="1"/>
    <col min="10" max="10" width="16.7109375" style="1" customWidth="1"/>
    <col min="11" max="11" width="16.421875" style="1" customWidth="1"/>
    <col min="12" max="12" width="17.7109375" style="1" customWidth="1"/>
    <col min="13" max="13" width="19.7109375" style="1" customWidth="1"/>
    <col min="14" max="14" width="18.8515625" style="1" customWidth="1"/>
    <col min="15" max="15" width="17.28125" style="1" customWidth="1"/>
    <col min="16" max="16" width="17.7109375" style="1" customWidth="1"/>
    <col min="17" max="17" width="16.28125" style="1" customWidth="1"/>
    <col min="18" max="18" width="16.421875" style="1" customWidth="1"/>
    <col min="19" max="19" width="17.28125" style="1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27.75" customHeight="1">
      <c r="A2" s="52" t="s">
        <v>123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27.75" customHeight="1">
      <c r="A3" s="52" t="s">
        <v>134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27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27.75" customHeight="1">
      <c r="A5" s="54" t="s">
        <v>28</v>
      </c>
      <c r="B5" s="32"/>
      <c r="C5" s="51" t="s">
        <v>10</v>
      </c>
      <c r="D5" s="56" t="s">
        <v>2</v>
      </c>
      <c r="E5" s="57"/>
      <c r="F5" s="58"/>
      <c r="G5" s="37" t="s">
        <v>3</v>
      </c>
      <c r="H5" s="38"/>
      <c r="I5" s="39"/>
      <c r="J5" s="40" t="s">
        <v>4</v>
      </c>
      <c r="K5" s="41"/>
      <c r="L5" s="42"/>
      <c r="M5" s="43" t="s">
        <v>5</v>
      </c>
      <c r="N5" s="44"/>
      <c r="O5" s="45"/>
      <c r="P5" s="46" t="s">
        <v>6</v>
      </c>
      <c r="Q5" s="47"/>
      <c r="R5" s="48"/>
      <c r="S5" s="49" t="s">
        <v>27</v>
      </c>
      <c r="T5" s="51" t="s">
        <v>7</v>
      </c>
      <c r="U5" s="2" t="s">
        <v>11</v>
      </c>
    </row>
    <row r="6" spans="1:21" ht="27.75" customHeight="1">
      <c r="A6" s="55"/>
      <c r="B6" s="33"/>
      <c r="C6" s="51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0"/>
      <c r="T6" s="51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305645717.73</v>
      </c>
      <c r="D7" s="12">
        <f>SUM(D8:D84)</f>
        <v>151208727.4</v>
      </c>
      <c r="E7" s="12">
        <f>SUM(E8:E84)</f>
        <v>112874605.08000001</v>
      </c>
      <c r="F7" s="12">
        <f>SUM(F8:F84)</f>
        <v>38334122.32</v>
      </c>
      <c r="G7" s="13">
        <f>SUM(G8:G84)</f>
        <v>79376990.33</v>
      </c>
      <c r="H7" s="13">
        <f>SUM(H8:H84)</f>
        <v>57089044.919999994</v>
      </c>
      <c r="I7" s="13">
        <f>SUM(I8:I84)</f>
        <v>22287945.410000004</v>
      </c>
      <c r="J7" s="14">
        <f>SUM(J8:J84)</f>
        <v>0</v>
      </c>
      <c r="K7" s="14">
        <f>SUM(K8:K84)</f>
        <v>0</v>
      </c>
      <c r="L7" s="14">
        <f>SUM(L8:L84)</f>
        <v>0</v>
      </c>
      <c r="M7" s="15">
        <f>SUM(M8:M84)</f>
        <v>75060000</v>
      </c>
      <c r="N7" s="15">
        <f>SUM(N8:N84)</f>
        <v>58075238</v>
      </c>
      <c r="O7" s="15">
        <f>SUM(O8:O84)</f>
        <v>16984762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77606829.73</v>
      </c>
      <c r="T7" s="11">
        <f>SUM(E7,H7,K7,N7,Q7)</f>
        <v>228038888</v>
      </c>
      <c r="U7" s="11">
        <f>SUM(T7/C7)*100</f>
        <v>74.60889349067995</v>
      </c>
    </row>
    <row r="8" spans="1:21" ht="27.75" customHeight="1">
      <c r="A8" s="23" t="s">
        <v>67</v>
      </c>
      <c r="B8" s="29">
        <v>2</v>
      </c>
      <c r="C8" s="17">
        <v>4033108</v>
      </c>
      <c r="D8" s="18">
        <v>1885400</v>
      </c>
      <c r="E8" s="18">
        <v>1406190</v>
      </c>
      <c r="F8" s="18">
        <v>479210</v>
      </c>
      <c r="G8" s="19">
        <v>1172708</v>
      </c>
      <c r="H8" s="19">
        <v>664501.65</v>
      </c>
      <c r="I8" s="19">
        <v>508206.35</v>
      </c>
      <c r="J8" s="20">
        <v>0</v>
      </c>
      <c r="K8" s="20">
        <v>0</v>
      </c>
      <c r="L8" s="20">
        <v>0</v>
      </c>
      <c r="M8" s="21">
        <v>975000</v>
      </c>
      <c r="N8" s="21">
        <v>198600</v>
      </c>
      <c r="O8" s="21">
        <v>776400</v>
      </c>
      <c r="P8" s="22">
        <v>0</v>
      </c>
      <c r="Q8" s="22">
        <v>0</v>
      </c>
      <c r="R8" s="22">
        <v>0</v>
      </c>
      <c r="S8" s="19">
        <v>1763816.35</v>
      </c>
      <c r="T8" s="17">
        <v>2269291.65</v>
      </c>
      <c r="U8" s="17">
        <v>56.26657282671329</v>
      </c>
    </row>
    <row r="9" spans="1:21" ht="27.75" customHeight="1">
      <c r="A9" s="23" t="s">
        <v>89</v>
      </c>
      <c r="B9" s="29">
        <v>2</v>
      </c>
      <c r="C9" s="17">
        <v>2717122</v>
      </c>
      <c r="D9" s="18">
        <v>1318800</v>
      </c>
      <c r="E9" s="18">
        <v>942540</v>
      </c>
      <c r="F9" s="18">
        <v>376260</v>
      </c>
      <c r="G9" s="19">
        <v>1043322</v>
      </c>
      <c r="H9" s="19">
        <v>618554.88</v>
      </c>
      <c r="I9" s="19">
        <v>424767.12</v>
      </c>
      <c r="J9" s="20">
        <v>0</v>
      </c>
      <c r="K9" s="20">
        <v>0</v>
      </c>
      <c r="L9" s="20">
        <v>0</v>
      </c>
      <c r="M9" s="21">
        <v>355000</v>
      </c>
      <c r="N9" s="21">
        <v>79020</v>
      </c>
      <c r="O9" s="21">
        <v>275980</v>
      </c>
      <c r="P9" s="22">
        <v>0</v>
      </c>
      <c r="Q9" s="22">
        <v>0</v>
      </c>
      <c r="R9" s="22">
        <v>0</v>
      </c>
      <c r="S9" s="19">
        <v>1077007.12</v>
      </c>
      <c r="T9" s="17">
        <v>1640114.88</v>
      </c>
      <c r="U9" s="17">
        <v>60.362209720432126</v>
      </c>
    </row>
    <row r="10" spans="1:21" ht="27.75" customHeight="1">
      <c r="A10" s="23" t="s">
        <v>100</v>
      </c>
      <c r="B10" s="29">
        <v>2</v>
      </c>
      <c r="C10" s="17">
        <v>3090966</v>
      </c>
      <c r="D10" s="18">
        <v>1506960</v>
      </c>
      <c r="E10" s="18">
        <v>1101960</v>
      </c>
      <c r="F10" s="18">
        <v>405000</v>
      </c>
      <c r="G10" s="19">
        <v>919006</v>
      </c>
      <c r="H10" s="19">
        <v>667773.91</v>
      </c>
      <c r="I10" s="19">
        <v>251232.08999999997</v>
      </c>
      <c r="J10" s="20">
        <v>0</v>
      </c>
      <c r="K10" s="20">
        <v>0</v>
      </c>
      <c r="L10" s="20">
        <v>0</v>
      </c>
      <c r="M10" s="21">
        <v>665000</v>
      </c>
      <c r="N10" s="21">
        <v>102690</v>
      </c>
      <c r="O10" s="21">
        <v>562310</v>
      </c>
      <c r="P10" s="22">
        <v>0</v>
      </c>
      <c r="Q10" s="22">
        <v>0</v>
      </c>
      <c r="R10" s="22">
        <v>0</v>
      </c>
      <c r="S10" s="19">
        <v>1218542.0899999999</v>
      </c>
      <c r="T10" s="17">
        <v>1872423.9100000001</v>
      </c>
      <c r="U10" s="17">
        <v>60.577305282555685</v>
      </c>
    </row>
    <row r="11" spans="1:21" ht="27.75" customHeight="1">
      <c r="A11" s="23" t="s">
        <v>57</v>
      </c>
      <c r="B11" s="29">
        <v>2</v>
      </c>
      <c r="C11" s="17">
        <v>4038528.38</v>
      </c>
      <c r="D11" s="18">
        <v>2024880</v>
      </c>
      <c r="E11" s="18">
        <v>1511930.34</v>
      </c>
      <c r="F11" s="18">
        <v>512949.6599999999</v>
      </c>
      <c r="G11" s="19">
        <v>978648.38</v>
      </c>
      <c r="H11" s="19">
        <v>613950.06</v>
      </c>
      <c r="I11" s="19">
        <v>364698.31999999995</v>
      </c>
      <c r="J11" s="20">
        <v>0</v>
      </c>
      <c r="K11" s="20">
        <v>0</v>
      </c>
      <c r="L11" s="20">
        <v>0</v>
      </c>
      <c r="M11" s="21">
        <v>1035000</v>
      </c>
      <c r="N11" s="21">
        <v>350150</v>
      </c>
      <c r="O11" s="21">
        <v>684850</v>
      </c>
      <c r="P11" s="22">
        <v>0</v>
      </c>
      <c r="Q11" s="22">
        <v>0</v>
      </c>
      <c r="R11" s="22">
        <v>0</v>
      </c>
      <c r="S11" s="19">
        <v>1562497.98</v>
      </c>
      <c r="T11" s="17">
        <v>2476030.4000000004</v>
      </c>
      <c r="U11" s="17">
        <v>61.31021419242819</v>
      </c>
    </row>
    <row r="12" spans="1:21" ht="27.75" customHeight="1">
      <c r="A12" s="23" t="s">
        <v>95</v>
      </c>
      <c r="B12" s="29">
        <v>2</v>
      </c>
      <c r="C12" s="17">
        <v>4868197</v>
      </c>
      <c r="D12" s="18">
        <v>2395125</v>
      </c>
      <c r="E12" s="18">
        <v>1783205</v>
      </c>
      <c r="F12" s="18">
        <v>611920</v>
      </c>
      <c r="G12" s="19">
        <v>1108072</v>
      </c>
      <c r="H12" s="19">
        <v>745423.11</v>
      </c>
      <c r="I12" s="19">
        <v>362648.89</v>
      </c>
      <c r="J12" s="20">
        <v>0</v>
      </c>
      <c r="K12" s="20">
        <v>0</v>
      </c>
      <c r="L12" s="20">
        <v>0</v>
      </c>
      <c r="M12" s="21">
        <v>1365000</v>
      </c>
      <c r="N12" s="21">
        <v>466725</v>
      </c>
      <c r="O12" s="21">
        <v>898275</v>
      </c>
      <c r="P12" s="22">
        <v>0</v>
      </c>
      <c r="Q12" s="22">
        <v>0</v>
      </c>
      <c r="R12" s="22">
        <v>0</v>
      </c>
      <c r="S12" s="19">
        <v>1872843.8900000001</v>
      </c>
      <c r="T12" s="17">
        <v>2995353.11</v>
      </c>
      <c r="U12" s="17">
        <v>61.5290036537141</v>
      </c>
    </row>
    <row r="13" spans="1:21" ht="27.75" customHeight="1">
      <c r="A13" s="23" t="s">
        <v>51</v>
      </c>
      <c r="B13" s="29">
        <v>2</v>
      </c>
      <c r="C13" s="17">
        <v>4074494</v>
      </c>
      <c r="D13" s="18">
        <v>2224320</v>
      </c>
      <c r="E13" s="18">
        <v>1668240</v>
      </c>
      <c r="F13" s="18">
        <v>556080</v>
      </c>
      <c r="G13" s="19">
        <v>865174</v>
      </c>
      <c r="H13" s="19">
        <v>586872.49</v>
      </c>
      <c r="I13" s="19">
        <v>278301.51</v>
      </c>
      <c r="J13" s="20">
        <v>0</v>
      </c>
      <c r="K13" s="20">
        <v>0</v>
      </c>
      <c r="L13" s="20">
        <v>0</v>
      </c>
      <c r="M13" s="21">
        <v>985000</v>
      </c>
      <c r="N13" s="21">
        <v>258950</v>
      </c>
      <c r="O13" s="21">
        <v>726050</v>
      </c>
      <c r="P13" s="22">
        <v>0</v>
      </c>
      <c r="Q13" s="22">
        <v>0</v>
      </c>
      <c r="R13" s="22">
        <v>0</v>
      </c>
      <c r="S13" s="19">
        <v>1560431.51</v>
      </c>
      <c r="T13" s="17">
        <v>2514062.49</v>
      </c>
      <c r="U13" s="17">
        <v>61.70244673326308</v>
      </c>
    </row>
    <row r="14" spans="1:21" ht="27.75" customHeight="1">
      <c r="A14" s="23" t="s">
        <v>49</v>
      </c>
      <c r="B14" s="29">
        <v>2</v>
      </c>
      <c r="C14" s="17">
        <v>3641337</v>
      </c>
      <c r="D14" s="18">
        <v>1870200</v>
      </c>
      <c r="E14" s="18">
        <v>1388850</v>
      </c>
      <c r="F14" s="18">
        <v>481350</v>
      </c>
      <c r="G14" s="19">
        <v>1116137</v>
      </c>
      <c r="H14" s="19">
        <v>663381.37</v>
      </c>
      <c r="I14" s="19">
        <v>452755.63</v>
      </c>
      <c r="J14" s="20">
        <v>0</v>
      </c>
      <c r="K14" s="20">
        <v>0</v>
      </c>
      <c r="L14" s="20">
        <v>0</v>
      </c>
      <c r="M14" s="21">
        <v>655000</v>
      </c>
      <c r="N14" s="21">
        <v>201935</v>
      </c>
      <c r="O14" s="21">
        <v>453065</v>
      </c>
      <c r="P14" s="22">
        <v>0</v>
      </c>
      <c r="Q14" s="22">
        <v>0</v>
      </c>
      <c r="R14" s="22">
        <v>0</v>
      </c>
      <c r="S14" s="19">
        <v>1387170.63</v>
      </c>
      <c r="T14" s="17">
        <v>2254166.37</v>
      </c>
      <c r="U14" s="17">
        <v>61.90490937806635</v>
      </c>
    </row>
    <row r="15" spans="1:21" ht="27.75" customHeight="1">
      <c r="A15" s="23" t="s">
        <v>101</v>
      </c>
      <c r="B15" s="29">
        <v>2</v>
      </c>
      <c r="C15" s="17">
        <v>3693453</v>
      </c>
      <c r="D15" s="18">
        <v>1894440</v>
      </c>
      <c r="E15" s="18">
        <v>1420830</v>
      </c>
      <c r="F15" s="18">
        <v>473610</v>
      </c>
      <c r="G15" s="19">
        <v>884013</v>
      </c>
      <c r="H15" s="19">
        <v>640725.55</v>
      </c>
      <c r="I15" s="19">
        <v>243287.44999999995</v>
      </c>
      <c r="J15" s="20">
        <v>0</v>
      </c>
      <c r="K15" s="20">
        <v>0</v>
      </c>
      <c r="L15" s="20">
        <v>0</v>
      </c>
      <c r="M15" s="21">
        <v>915000</v>
      </c>
      <c r="N15" s="21">
        <v>293380</v>
      </c>
      <c r="O15" s="21">
        <v>621620</v>
      </c>
      <c r="P15" s="22">
        <v>0</v>
      </c>
      <c r="Q15" s="22">
        <v>0</v>
      </c>
      <c r="R15" s="22">
        <v>0</v>
      </c>
      <c r="S15" s="19">
        <v>1338517.45</v>
      </c>
      <c r="T15" s="17">
        <v>2354935.55</v>
      </c>
      <c r="U15" s="17">
        <v>63.759727008845104</v>
      </c>
    </row>
    <row r="16" spans="1:21" ht="27.75" customHeight="1">
      <c r="A16" s="23" t="s">
        <v>63</v>
      </c>
      <c r="B16" s="29">
        <v>2</v>
      </c>
      <c r="C16" s="17">
        <v>3291252</v>
      </c>
      <c r="D16" s="18">
        <v>1766240</v>
      </c>
      <c r="E16" s="18">
        <v>1324680</v>
      </c>
      <c r="F16" s="18">
        <v>441560</v>
      </c>
      <c r="G16" s="19">
        <v>900012</v>
      </c>
      <c r="H16" s="19">
        <v>586646.19</v>
      </c>
      <c r="I16" s="19">
        <v>313365.81000000006</v>
      </c>
      <c r="J16" s="20">
        <v>0</v>
      </c>
      <c r="K16" s="20">
        <v>0</v>
      </c>
      <c r="L16" s="20">
        <v>0</v>
      </c>
      <c r="M16" s="21">
        <v>625000</v>
      </c>
      <c r="N16" s="21">
        <v>191500</v>
      </c>
      <c r="O16" s="21">
        <v>433500</v>
      </c>
      <c r="P16" s="22">
        <v>0</v>
      </c>
      <c r="Q16" s="22">
        <v>0</v>
      </c>
      <c r="R16" s="22">
        <v>0</v>
      </c>
      <c r="S16" s="19">
        <v>1188425.81</v>
      </c>
      <c r="T16" s="17">
        <v>2102826.19</v>
      </c>
      <c r="U16" s="17">
        <v>63.89137598701041</v>
      </c>
    </row>
    <row r="17" spans="1:21" ht="27.75" customHeight="1">
      <c r="A17" s="23" t="s">
        <v>105</v>
      </c>
      <c r="B17" s="29">
        <v>2</v>
      </c>
      <c r="C17" s="17">
        <v>3297336</v>
      </c>
      <c r="D17" s="18">
        <v>1447680</v>
      </c>
      <c r="E17" s="18">
        <v>977760</v>
      </c>
      <c r="F17" s="18">
        <v>469920</v>
      </c>
      <c r="G17" s="19">
        <v>804656</v>
      </c>
      <c r="H17" s="19">
        <v>534462.38</v>
      </c>
      <c r="I17" s="19">
        <v>270193.62</v>
      </c>
      <c r="J17" s="20">
        <v>0</v>
      </c>
      <c r="K17" s="20">
        <v>0</v>
      </c>
      <c r="L17" s="20">
        <v>0</v>
      </c>
      <c r="M17" s="21">
        <v>1045000</v>
      </c>
      <c r="N17" s="21">
        <v>602665</v>
      </c>
      <c r="O17" s="21">
        <v>442335</v>
      </c>
      <c r="P17" s="22">
        <v>0</v>
      </c>
      <c r="Q17" s="22">
        <v>0</v>
      </c>
      <c r="R17" s="22">
        <v>0</v>
      </c>
      <c r="S17" s="19">
        <v>1182448.62</v>
      </c>
      <c r="T17" s="17">
        <v>2114887.38</v>
      </c>
      <c r="U17" s="17">
        <v>64.13927425048584</v>
      </c>
    </row>
    <row r="18" spans="1:21" ht="27.75" customHeight="1">
      <c r="A18" s="23" t="s">
        <v>120</v>
      </c>
      <c r="B18" s="29">
        <v>2</v>
      </c>
      <c r="C18" s="17">
        <v>4473066</v>
      </c>
      <c r="D18" s="18">
        <v>2231200</v>
      </c>
      <c r="E18" s="18">
        <v>1673400</v>
      </c>
      <c r="F18" s="18">
        <v>557800</v>
      </c>
      <c r="G18" s="19">
        <v>1106866</v>
      </c>
      <c r="H18" s="19">
        <v>713369.63</v>
      </c>
      <c r="I18" s="19">
        <v>393496.37</v>
      </c>
      <c r="J18" s="20">
        <v>0</v>
      </c>
      <c r="K18" s="20">
        <v>0</v>
      </c>
      <c r="L18" s="20">
        <v>0</v>
      </c>
      <c r="M18" s="21">
        <v>1135000</v>
      </c>
      <c r="N18" s="21">
        <v>553300</v>
      </c>
      <c r="O18" s="21">
        <v>581700</v>
      </c>
      <c r="P18" s="22">
        <v>0</v>
      </c>
      <c r="Q18" s="22">
        <v>0</v>
      </c>
      <c r="R18" s="22">
        <v>0</v>
      </c>
      <c r="S18" s="19">
        <v>1532996.37</v>
      </c>
      <c r="T18" s="17">
        <v>2940069.63</v>
      </c>
      <c r="U18" s="17">
        <v>65.72828637002003</v>
      </c>
    </row>
    <row r="19" spans="1:21" ht="27.75" customHeight="1">
      <c r="A19" s="23" t="s">
        <v>62</v>
      </c>
      <c r="B19" s="29">
        <v>2</v>
      </c>
      <c r="C19" s="17">
        <v>2606815</v>
      </c>
      <c r="D19" s="18">
        <v>1264400</v>
      </c>
      <c r="E19" s="18">
        <v>948300</v>
      </c>
      <c r="F19" s="18">
        <v>316100</v>
      </c>
      <c r="G19" s="19">
        <v>867415</v>
      </c>
      <c r="H19" s="19">
        <v>624399.18</v>
      </c>
      <c r="I19" s="19">
        <v>243015.81999999995</v>
      </c>
      <c r="J19" s="20">
        <v>0</v>
      </c>
      <c r="K19" s="20">
        <v>0</v>
      </c>
      <c r="L19" s="20">
        <v>0</v>
      </c>
      <c r="M19" s="21">
        <v>475000</v>
      </c>
      <c r="N19" s="21">
        <v>163000</v>
      </c>
      <c r="O19" s="21">
        <v>312000</v>
      </c>
      <c r="P19" s="22">
        <v>0</v>
      </c>
      <c r="Q19" s="22">
        <v>0</v>
      </c>
      <c r="R19" s="22">
        <v>0</v>
      </c>
      <c r="S19" s="19">
        <v>871115.82</v>
      </c>
      <c r="T19" s="17">
        <v>1735699.1800000002</v>
      </c>
      <c r="U19" s="17">
        <v>66.58313612588542</v>
      </c>
    </row>
    <row r="20" spans="1:21" ht="27.75" customHeight="1">
      <c r="A20" s="23" t="s">
        <v>24</v>
      </c>
      <c r="B20" s="29">
        <v>2</v>
      </c>
      <c r="C20" s="17">
        <v>4492163</v>
      </c>
      <c r="D20" s="18">
        <v>2773900</v>
      </c>
      <c r="E20" s="18">
        <v>2080500</v>
      </c>
      <c r="F20" s="18">
        <v>693400</v>
      </c>
      <c r="G20" s="19">
        <v>1243263</v>
      </c>
      <c r="H20" s="19">
        <v>775476.06</v>
      </c>
      <c r="I20" s="19">
        <v>467786.93999999994</v>
      </c>
      <c r="J20" s="20">
        <v>0</v>
      </c>
      <c r="K20" s="20">
        <v>0</v>
      </c>
      <c r="L20" s="20">
        <v>0</v>
      </c>
      <c r="M20" s="21">
        <v>475000</v>
      </c>
      <c r="N20" s="21">
        <v>171000</v>
      </c>
      <c r="O20" s="21">
        <v>304000</v>
      </c>
      <c r="P20" s="22">
        <v>0</v>
      </c>
      <c r="Q20" s="22">
        <v>0</v>
      </c>
      <c r="R20" s="22">
        <v>0</v>
      </c>
      <c r="S20" s="19">
        <v>1465186.94</v>
      </c>
      <c r="T20" s="17">
        <v>3026976.06</v>
      </c>
      <c r="U20" s="17">
        <v>67.38348675237297</v>
      </c>
    </row>
    <row r="21" spans="1:21" ht="27.75" customHeight="1">
      <c r="A21" s="23" t="s">
        <v>68</v>
      </c>
      <c r="B21" s="29">
        <v>2</v>
      </c>
      <c r="C21" s="17">
        <v>4237918</v>
      </c>
      <c r="D21" s="18">
        <v>2048800</v>
      </c>
      <c r="E21" s="18">
        <v>1536600</v>
      </c>
      <c r="F21" s="18">
        <v>512200</v>
      </c>
      <c r="G21" s="19">
        <v>1194118</v>
      </c>
      <c r="H21" s="19">
        <v>788914.61</v>
      </c>
      <c r="I21" s="19">
        <v>405203.39</v>
      </c>
      <c r="J21" s="20">
        <v>0</v>
      </c>
      <c r="K21" s="20">
        <v>0</v>
      </c>
      <c r="L21" s="20">
        <v>0</v>
      </c>
      <c r="M21" s="21">
        <v>995000</v>
      </c>
      <c r="N21" s="21">
        <v>532960</v>
      </c>
      <c r="O21" s="21">
        <v>462040</v>
      </c>
      <c r="P21" s="22">
        <v>0</v>
      </c>
      <c r="Q21" s="22">
        <v>0</v>
      </c>
      <c r="R21" s="22">
        <v>0</v>
      </c>
      <c r="S21" s="19">
        <v>1379443.3900000001</v>
      </c>
      <c r="T21" s="17">
        <v>2858474.61</v>
      </c>
      <c r="U21" s="17">
        <v>67.44997449219167</v>
      </c>
    </row>
    <row r="22" spans="1:21" ht="27.75" customHeight="1">
      <c r="A22" s="23" t="s">
        <v>44</v>
      </c>
      <c r="B22" s="29">
        <v>2</v>
      </c>
      <c r="C22" s="17">
        <v>4934380</v>
      </c>
      <c r="D22" s="18">
        <v>2003280</v>
      </c>
      <c r="E22" s="18">
        <v>1502460</v>
      </c>
      <c r="F22" s="18">
        <v>500820</v>
      </c>
      <c r="G22" s="19">
        <v>1166100</v>
      </c>
      <c r="H22" s="19">
        <v>825883.35</v>
      </c>
      <c r="I22" s="19">
        <v>340216.65</v>
      </c>
      <c r="J22" s="20">
        <v>0</v>
      </c>
      <c r="K22" s="20">
        <v>0</v>
      </c>
      <c r="L22" s="20">
        <v>0</v>
      </c>
      <c r="M22" s="21">
        <v>1765000</v>
      </c>
      <c r="N22" s="21">
        <v>1013100</v>
      </c>
      <c r="O22" s="21">
        <v>751900</v>
      </c>
      <c r="P22" s="22">
        <v>0</v>
      </c>
      <c r="Q22" s="22">
        <v>0</v>
      </c>
      <c r="R22" s="22">
        <v>0</v>
      </c>
      <c r="S22" s="19">
        <v>1592936.65</v>
      </c>
      <c r="T22" s="17">
        <v>3341443.35</v>
      </c>
      <c r="U22" s="17">
        <v>67.71759268641652</v>
      </c>
    </row>
    <row r="23" spans="1:21" ht="27.75" customHeight="1">
      <c r="A23" s="23" t="s">
        <v>75</v>
      </c>
      <c r="B23" s="29">
        <v>2</v>
      </c>
      <c r="C23" s="17">
        <v>3138683</v>
      </c>
      <c r="D23" s="18">
        <v>1653200</v>
      </c>
      <c r="E23" s="18">
        <v>1239900</v>
      </c>
      <c r="F23" s="18">
        <v>413300</v>
      </c>
      <c r="G23" s="19">
        <v>1050483</v>
      </c>
      <c r="H23" s="19">
        <v>702892.72</v>
      </c>
      <c r="I23" s="19">
        <v>347590.28</v>
      </c>
      <c r="J23" s="20">
        <v>0</v>
      </c>
      <c r="K23" s="20">
        <v>0</v>
      </c>
      <c r="L23" s="20">
        <v>0</v>
      </c>
      <c r="M23" s="21">
        <v>435000</v>
      </c>
      <c r="N23" s="21">
        <v>187260</v>
      </c>
      <c r="O23" s="21">
        <v>247740</v>
      </c>
      <c r="P23" s="22">
        <v>0</v>
      </c>
      <c r="Q23" s="22">
        <v>0</v>
      </c>
      <c r="R23" s="22">
        <v>0</v>
      </c>
      <c r="S23" s="19">
        <v>1008630.28</v>
      </c>
      <c r="T23" s="17">
        <v>2130052.7199999997</v>
      </c>
      <c r="U23" s="17">
        <v>67.86453808810892</v>
      </c>
    </row>
    <row r="24" spans="1:21" ht="27.75" customHeight="1">
      <c r="A24" s="23" t="s">
        <v>98</v>
      </c>
      <c r="B24" s="29">
        <v>2</v>
      </c>
      <c r="C24" s="17">
        <v>3777680</v>
      </c>
      <c r="D24" s="18">
        <v>2201120</v>
      </c>
      <c r="E24" s="18">
        <v>1625654</v>
      </c>
      <c r="F24" s="18">
        <v>575466</v>
      </c>
      <c r="G24" s="19">
        <v>811560</v>
      </c>
      <c r="H24" s="19">
        <v>571168</v>
      </c>
      <c r="I24" s="19">
        <v>240392</v>
      </c>
      <c r="J24" s="20">
        <v>0</v>
      </c>
      <c r="K24" s="20">
        <v>0</v>
      </c>
      <c r="L24" s="20">
        <v>0</v>
      </c>
      <c r="M24" s="21">
        <v>765000</v>
      </c>
      <c r="N24" s="21">
        <v>377300</v>
      </c>
      <c r="O24" s="21">
        <v>387700</v>
      </c>
      <c r="P24" s="22">
        <v>0</v>
      </c>
      <c r="Q24" s="22">
        <v>0</v>
      </c>
      <c r="R24" s="22">
        <v>0</v>
      </c>
      <c r="S24" s="19">
        <v>1203558</v>
      </c>
      <c r="T24" s="17">
        <v>2574122</v>
      </c>
      <c r="U24" s="17">
        <v>68.14028716037356</v>
      </c>
    </row>
    <row r="25" spans="1:21" ht="27.75" customHeight="1">
      <c r="A25" s="23" t="s">
        <v>50</v>
      </c>
      <c r="B25" s="29">
        <v>2</v>
      </c>
      <c r="C25" s="17">
        <v>5167054</v>
      </c>
      <c r="D25" s="18">
        <v>2211920</v>
      </c>
      <c r="E25" s="18">
        <v>1658940</v>
      </c>
      <c r="F25" s="18">
        <v>552980</v>
      </c>
      <c r="G25" s="19">
        <v>1020134</v>
      </c>
      <c r="H25" s="19">
        <v>761043.39</v>
      </c>
      <c r="I25" s="19">
        <v>259090.61</v>
      </c>
      <c r="J25" s="20">
        <v>0</v>
      </c>
      <c r="K25" s="20">
        <v>0</v>
      </c>
      <c r="L25" s="20">
        <v>0</v>
      </c>
      <c r="M25" s="21">
        <v>1935000</v>
      </c>
      <c r="N25" s="21">
        <v>1178000</v>
      </c>
      <c r="O25" s="21">
        <v>757000</v>
      </c>
      <c r="P25" s="22">
        <v>0</v>
      </c>
      <c r="Q25" s="22">
        <v>0</v>
      </c>
      <c r="R25" s="22">
        <v>0</v>
      </c>
      <c r="S25" s="19">
        <v>1569070.6099999999</v>
      </c>
      <c r="T25" s="17">
        <v>3597983.39</v>
      </c>
      <c r="U25" s="17">
        <v>69.6331679521832</v>
      </c>
    </row>
    <row r="26" spans="1:21" ht="27.75" customHeight="1">
      <c r="A26" s="23" t="s">
        <v>30</v>
      </c>
      <c r="B26" s="29">
        <v>2</v>
      </c>
      <c r="C26" s="17">
        <v>7036056.1</v>
      </c>
      <c r="D26" s="18">
        <v>3320160</v>
      </c>
      <c r="E26" s="18">
        <v>2489675</v>
      </c>
      <c r="F26" s="18">
        <v>830485</v>
      </c>
      <c r="G26" s="19">
        <v>2275896.1</v>
      </c>
      <c r="H26" s="19">
        <v>1365127.06</v>
      </c>
      <c r="I26" s="19">
        <v>910769.04</v>
      </c>
      <c r="J26" s="20">
        <v>0</v>
      </c>
      <c r="K26" s="20">
        <v>0</v>
      </c>
      <c r="L26" s="20">
        <v>0</v>
      </c>
      <c r="M26" s="21">
        <v>1440000</v>
      </c>
      <c r="N26" s="21">
        <v>1058000</v>
      </c>
      <c r="O26" s="21">
        <v>382000</v>
      </c>
      <c r="P26" s="22">
        <v>0</v>
      </c>
      <c r="Q26" s="22">
        <v>0</v>
      </c>
      <c r="R26" s="22">
        <v>0</v>
      </c>
      <c r="S26" s="19">
        <v>2123254.04</v>
      </c>
      <c r="T26" s="17">
        <v>4912802.0600000005</v>
      </c>
      <c r="U26" s="17">
        <v>69.82323605975797</v>
      </c>
    </row>
    <row r="27" spans="1:21" ht="27.75" customHeight="1">
      <c r="A27" s="23" t="s">
        <v>45</v>
      </c>
      <c r="B27" s="29">
        <v>2</v>
      </c>
      <c r="C27" s="17">
        <v>3793840</v>
      </c>
      <c r="D27" s="18">
        <v>2182560</v>
      </c>
      <c r="E27" s="18">
        <v>1552397.42</v>
      </c>
      <c r="F27" s="18">
        <v>630162.5800000001</v>
      </c>
      <c r="G27" s="19">
        <v>1136280</v>
      </c>
      <c r="H27" s="19">
        <v>741531.38</v>
      </c>
      <c r="I27" s="19">
        <v>394748.62</v>
      </c>
      <c r="J27" s="20">
        <v>0</v>
      </c>
      <c r="K27" s="20">
        <v>0</v>
      </c>
      <c r="L27" s="20">
        <v>0</v>
      </c>
      <c r="M27" s="21">
        <v>475000</v>
      </c>
      <c r="N27" s="21">
        <v>363555</v>
      </c>
      <c r="O27" s="21">
        <v>111445</v>
      </c>
      <c r="P27" s="22">
        <v>0</v>
      </c>
      <c r="Q27" s="22">
        <v>0</v>
      </c>
      <c r="R27" s="22">
        <v>0</v>
      </c>
      <c r="S27" s="19">
        <v>1136356.2000000002</v>
      </c>
      <c r="T27" s="17">
        <v>2657483.8</v>
      </c>
      <c r="U27" s="17">
        <v>70.04733462665794</v>
      </c>
    </row>
    <row r="28" spans="1:21" ht="27.75" customHeight="1">
      <c r="A28" s="23" t="s">
        <v>48</v>
      </c>
      <c r="B28" s="29">
        <v>2</v>
      </c>
      <c r="C28" s="17">
        <v>4591600</v>
      </c>
      <c r="D28" s="18">
        <v>2666360</v>
      </c>
      <c r="E28" s="18">
        <v>1979520</v>
      </c>
      <c r="F28" s="18">
        <v>686840</v>
      </c>
      <c r="G28" s="19">
        <v>1300240</v>
      </c>
      <c r="H28" s="19">
        <v>857872.58</v>
      </c>
      <c r="I28" s="19">
        <v>442367.42000000004</v>
      </c>
      <c r="J28" s="20">
        <v>0</v>
      </c>
      <c r="K28" s="20">
        <v>0</v>
      </c>
      <c r="L28" s="20">
        <v>0</v>
      </c>
      <c r="M28" s="21">
        <v>625000</v>
      </c>
      <c r="N28" s="21">
        <v>379500</v>
      </c>
      <c r="O28" s="21">
        <v>245500</v>
      </c>
      <c r="P28" s="22">
        <v>0</v>
      </c>
      <c r="Q28" s="22">
        <v>0</v>
      </c>
      <c r="R28" s="22">
        <v>0</v>
      </c>
      <c r="S28" s="19">
        <v>1374707.42</v>
      </c>
      <c r="T28" s="17">
        <v>3216892.58</v>
      </c>
      <c r="U28" s="17">
        <v>70.06038374422859</v>
      </c>
    </row>
    <row r="29" spans="1:21" ht="27.75" customHeight="1">
      <c r="A29" s="23" t="s">
        <v>85</v>
      </c>
      <c r="B29" s="29">
        <v>2</v>
      </c>
      <c r="C29" s="17">
        <v>3585736.85</v>
      </c>
      <c r="D29" s="18">
        <v>1835520</v>
      </c>
      <c r="E29" s="18">
        <v>1376640</v>
      </c>
      <c r="F29" s="18">
        <v>458880</v>
      </c>
      <c r="G29" s="19">
        <v>935216.85</v>
      </c>
      <c r="H29" s="19">
        <v>686052</v>
      </c>
      <c r="I29" s="19">
        <v>249164.84999999998</v>
      </c>
      <c r="J29" s="20">
        <v>0</v>
      </c>
      <c r="K29" s="20">
        <v>0</v>
      </c>
      <c r="L29" s="20">
        <v>0</v>
      </c>
      <c r="M29" s="21">
        <v>815000</v>
      </c>
      <c r="N29" s="21">
        <v>450400</v>
      </c>
      <c r="O29" s="21">
        <v>364600</v>
      </c>
      <c r="P29" s="22">
        <v>0</v>
      </c>
      <c r="Q29" s="22">
        <v>0</v>
      </c>
      <c r="R29" s="22">
        <v>0</v>
      </c>
      <c r="S29" s="19">
        <v>1072644.85</v>
      </c>
      <c r="T29" s="17">
        <v>2513092</v>
      </c>
      <c r="U29" s="17">
        <v>70.08579003782724</v>
      </c>
    </row>
    <row r="30" spans="1:21" ht="27.75" customHeight="1">
      <c r="A30" s="23" t="s">
        <v>70</v>
      </c>
      <c r="B30" s="29">
        <v>2</v>
      </c>
      <c r="C30" s="17">
        <v>3517370</v>
      </c>
      <c r="D30" s="18">
        <v>1943720</v>
      </c>
      <c r="E30" s="18">
        <v>1424363.22</v>
      </c>
      <c r="F30" s="18">
        <v>519356.78</v>
      </c>
      <c r="G30" s="19">
        <v>908650</v>
      </c>
      <c r="H30" s="19">
        <v>622560.06</v>
      </c>
      <c r="I30" s="19">
        <v>286089.93999999994</v>
      </c>
      <c r="J30" s="20">
        <v>0</v>
      </c>
      <c r="K30" s="20">
        <v>0</v>
      </c>
      <c r="L30" s="20">
        <v>0</v>
      </c>
      <c r="M30" s="21">
        <v>665000</v>
      </c>
      <c r="N30" s="21">
        <v>444520</v>
      </c>
      <c r="O30" s="21">
        <v>220480</v>
      </c>
      <c r="P30" s="22">
        <v>0</v>
      </c>
      <c r="Q30" s="22">
        <v>0</v>
      </c>
      <c r="R30" s="22">
        <v>0</v>
      </c>
      <c r="S30" s="19">
        <v>1025926.72</v>
      </c>
      <c r="T30" s="17">
        <v>2491443.2800000003</v>
      </c>
      <c r="U30" s="17">
        <v>70.83256182886646</v>
      </c>
    </row>
    <row r="31" spans="1:21" ht="27.75" customHeight="1">
      <c r="A31" s="23" t="s">
        <v>74</v>
      </c>
      <c r="B31" s="29">
        <v>2</v>
      </c>
      <c r="C31" s="17">
        <v>3616296</v>
      </c>
      <c r="D31" s="18">
        <v>1835600</v>
      </c>
      <c r="E31" s="18">
        <v>1283331.35</v>
      </c>
      <c r="F31" s="18">
        <v>552268.6499999999</v>
      </c>
      <c r="G31" s="19">
        <v>1175696</v>
      </c>
      <c r="H31" s="19">
        <v>835737.47</v>
      </c>
      <c r="I31" s="19">
        <v>339958.53</v>
      </c>
      <c r="J31" s="20">
        <v>0</v>
      </c>
      <c r="K31" s="20">
        <v>0</v>
      </c>
      <c r="L31" s="20">
        <v>0</v>
      </c>
      <c r="M31" s="21">
        <v>605000</v>
      </c>
      <c r="N31" s="21">
        <v>448000</v>
      </c>
      <c r="O31" s="21">
        <v>157000</v>
      </c>
      <c r="P31" s="22">
        <v>0</v>
      </c>
      <c r="Q31" s="22">
        <v>0</v>
      </c>
      <c r="R31" s="22">
        <v>0</v>
      </c>
      <c r="S31" s="19">
        <v>1049227.18</v>
      </c>
      <c r="T31" s="17">
        <v>2567068.8200000003</v>
      </c>
      <c r="U31" s="17">
        <v>70.98613664368183</v>
      </c>
    </row>
    <row r="32" spans="1:21" ht="27.75" customHeight="1">
      <c r="A32" s="23" t="s">
        <v>93</v>
      </c>
      <c r="B32" s="29">
        <v>2</v>
      </c>
      <c r="C32" s="17">
        <v>2958630</v>
      </c>
      <c r="D32" s="18">
        <v>1482720</v>
      </c>
      <c r="E32" s="18">
        <v>1112040</v>
      </c>
      <c r="F32" s="18">
        <v>370680</v>
      </c>
      <c r="G32" s="19">
        <v>870910</v>
      </c>
      <c r="H32" s="19">
        <v>654276.24</v>
      </c>
      <c r="I32" s="19">
        <v>216633.76</v>
      </c>
      <c r="J32" s="20">
        <v>0</v>
      </c>
      <c r="K32" s="20">
        <v>0</v>
      </c>
      <c r="L32" s="20">
        <v>0</v>
      </c>
      <c r="M32" s="21">
        <v>605000</v>
      </c>
      <c r="N32" s="21">
        <v>341000</v>
      </c>
      <c r="O32" s="21">
        <v>264000</v>
      </c>
      <c r="P32" s="22">
        <v>0</v>
      </c>
      <c r="Q32" s="22">
        <v>0</v>
      </c>
      <c r="R32" s="22">
        <v>0</v>
      </c>
      <c r="S32" s="19">
        <v>851313.76</v>
      </c>
      <c r="T32" s="17">
        <v>2107316.24</v>
      </c>
      <c r="U32" s="17">
        <v>71.22608234216513</v>
      </c>
    </row>
    <row r="33" spans="1:21" ht="27.75" customHeight="1">
      <c r="A33" s="23" t="s">
        <v>40</v>
      </c>
      <c r="B33" s="29">
        <v>2</v>
      </c>
      <c r="C33" s="17">
        <v>5390614</v>
      </c>
      <c r="D33" s="18">
        <v>2425480</v>
      </c>
      <c r="E33" s="18">
        <v>1819110</v>
      </c>
      <c r="F33" s="18">
        <v>606370</v>
      </c>
      <c r="G33" s="19">
        <v>930134</v>
      </c>
      <c r="H33" s="19">
        <v>748505.23</v>
      </c>
      <c r="I33" s="19">
        <v>181628.77000000002</v>
      </c>
      <c r="J33" s="20">
        <v>0</v>
      </c>
      <c r="K33" s="20">
        <v>0</v>
      </c>
      <c r="L33" s="20">
        <v>0</v>
      </c>
      <c r="M33" s="21">
        <v>2035000</v>
      </c>
      <c r="N33" s="21">
        <v>1334010</v>
      </c>
      <c r="O33" s="21">
        <v>700990</v>
      </c>
      <c r="P33" s="22">
        <v>0</v>
      </c>
      <c r="Q33" s="22">
        <v>0</v>
      </c>
      <c r="R33" s="22">
        <v>0</v>
      </c>
      <c r="S33" s="19">
        <v>1488988.77</v>
      </c>
      <c r="T33" s="17">
        <v>3901625.23</v>
      </c>
      <c r="U33" s="17">
        <v>72.37812297448862</v>
      </c>
    </row>
    <row r="34" spans="1:21" ht="27.75" customHeight="1">
      <c r="A34" s="23" t="s">
        <v>119</v>
      </c>
      <c r="B34" s="29">
        <v>2</v>
      </c>
      <c r="C34" s="17">
        <v>4881876</v>
      </c>
      <c r="D34" s="18">
        <v>2323600</v>
      </c>
      <c r="E34" s="18">
        <v>1733820</v>
      </c>
      <c r="F34" s="18">
        <v>589780</v>
      </c>
      <c r="G34" s="19">
        <v>1213276</v>
      </c>
      <c r="H34" s="19">
        <v>842447.9</v>
      </c>
      <c r="I34" s="19">
        <v>370828.1</v>
      </c>
      <c r="J34" s="20">
        <v>0</v>
      </c>
      <c r="K34" s="20">
        <v>0</v>
      </c>
      <c r="L34" s="20">
        <v>0</v>
      </c>
      <c r="M34" s="21">
        <v>1345000</v>
      </c>
      <c r="N34" s="21">
        <v>976450</v>
      </c>
      <c r="O34" s="21">
        <v>368550</v>
      </c>
      <c r="P34" s="22">
        <v>0</v>
      </c>
      <c r="Q34" s="22">
        <v>0</v>
      </c>
      <c r="R34" s="22">
        <v>0</v>
      </c>
      <c r="S34" s="19">
        <v>1329158.1</v>
      </c>
      <c r="T34" s="17">
        <v>3552717.9</v>
      </c>
      <c r="U34" s="17">
        <v>72.7736202230454</v>
      </c>
    </row>
    <row r="35" spans="1:21" ht="27.75" customHeight="1">
      <c r="A35" s="23" t="s">
        <v>58</v>
      </c>
      <c r="B35" s="29">
        <v>2</v>
      </c>
      <c r="C35" s="17">
        <v>4898793</v>
      </c>
      <c r="D35" s="18">
        <v>2125366</v>
      </c>
      <c r="E35" s="18">
        <v>1591056</v>
      </c>
      <c r="F35" s="18">
        <v>534310</v>
      </c>
      <c r="G35" s="19">
        <v>1128427</v>
      </c>
      <c r="H35" s="19">
        <v>851131.23</v>
      </c>
      <c r="I35" s="19">
        <v>277295.77</v>
      </c>
      <c r="J35" s="20">
        <v>0</v>
      </c>
      <c r="K35" s="20">
        <v>0</v>
      </c>
      <c r="L35" s="20">
        <v>0</v>
      </c>
      <c r="M35" s="21">
        <v>1645000</v>
      </c>
      <c r="N35" s="21">
        <v>1130725</v>
      </c>
      <c r="O35" s="21">
        <v>514275</v>
      </c>
      <c r="P35" s="22">
        <v>0</v>
      </c>
      <c r="Q35" s="22">
        <v>0</v>
      </c>
      <c r="R35" s="22">
        <v>0</v>
      </c>
      <c r="S35" s="19">
        <v>1325880.77</v>
      </c>
      <c r="T35" s="17">
        <v>3572912.23</v>
      </c>
      <c r="U35" s="17">
        <v>72.934541835101</v>
      </c>
    </row>
    <row r="36" spans="1:21" ht="27.75" customHeight="1">
      <c r="A36" s="23" t="s">
        <v>64</v>
      </c>
      <c r="B36" s="29">
        <v>2</v>
      </c>
      <c r="C36" s="17">
        <v>3649506</v>
      </c>
      <c r="D36" s="18">
        <v>1919920</v>
      </c>
      <c r="E36" s="18">
        <v>1439940</v>
      </c>
      <c r="F36" s="18">
        <v>479980</v>
      </c>
      <c r="G36" s="19">
        <v>834586</v>
      </c>
      <c r="H36" s="19">
        <v>598872.36</v>
      </c>
      <c r="I36" s="19">
        <v>235713.64</v>
      </c>
      <c r="J36" s="20">
        <v>0</v>
      </c>
      <c r="K36" s="20">
        <v>0</v>
      </c>
      <c r="L36" s="20">
        <v>0</v>
      </c>
      <c r="M36" s="21">
        <v>895000</v>
      </c>
      <c r="N36" s="21">
        <v>623000</v>
      </c>
      <c r="O36" s="21">
        <v>272000</v>
      </c>
      <c r="P36" s="22">
        <v>0</v>
      </c>
      <c r="Q36" s="22">
        <v>0</v>
      </c>
      <c r="R36" s="22">
        <v>0</v>
      </c>
      <c r="S36" s="19">
        <v>987693.64</v>
      </c>
      <c r="T36" s="17">
        <v>2661812.36</v>
      </c>
      <c r="U36" s="17">
        <v>72.93623739760943</v>
      </c>
    </row>
    <row r="37" spans="1:21" ht="27.75" customHeight="1">
      <c r="A37" s="23" t="s">
        <v>109</v>
      </c>
      <c r="B37" s="29">
        <v>2</v>
      </c>
      <c r="C37" s="17">
        <v>3300266</v>
      </c>
      <c r="D37" s="18">
        <v>1784640</v>
      </c>
      <c r="E37" s="18">
        <v>1338480</v>
      </c>
      <c r="F37" s="18">
        <v>446160</v>
      </c>
      <c r="G37" s="19">
        <v>1040626</v>
      </c>
      <c r="H37" s="19">
        <v>780710.42</v>
      </c>
      <c r="I37" s="19">
        <v>259915.57999999996</v>
      </c>
      <c r="J37" s="20">
        <v>0</v>
      </c>
      <c r="K37" s="20">
        <v>0</v>
      </c>
      <c r="L37" s="20">
        <v>0</v>
      </c>
      <c r="M37" s="21">
        <v>475000</v>
      </c>
      <c r="N37" s="21">
        <v>315000</v>
      </c>
      <c r="O37" s="21">
        <v>160000</v>
      </c>
      <c r="P37" s="22">
        <v>0</v>
      </c>
      <c r="Q37" s="22">
        <v>0</v>
      </c>
      <c r="R37" s="22">
        <v>0</v>
      </c>
      <c r="S37" s="19">
        <v>866075.58</v>
      </c>
      <c r="T37" s="17">
        <v>2434190.42</v>
      </c>
      <c r="U37" s="17">
        <v>73.75740076708968</v>
      </c>
    </row>
    <row r="38" spans="1:21" ht="27.75" customHeight="1">
      <c r="A38" s="23" t="s">
        <v>117</v>
      </c>
      <c r="B38" s="29">
        <v>2</v>
      </c>
      <c r="C38" s="17">
        <v>4407789</v>
      </c>
      <c r="D38" s="18">
        <v>2363360</v>
      </c>
      <c r="E38" s="18">
        <v>1772520</v>
      </c>
      <c r="F38" s="18">
        <v>590840</v>
      </c>
      <c r="G38" s="19">
        <v>1329429</v>
      </c>
      <c r="H38" s="19">
        <v>1004382.21</v>
      </c>
      <c r="I38" s="19">
        <v>325046.79000000004</v>
      </c>
      <c r="J38" s="20">
        <v>0</v>
      </c>
      <c r="K38" s="20">
        <v>0</v>
      </c>
      <c r="L38" s="20">
        <v>0</v>
      </c>
      <c r="M38" s="21">
        <v>715000</v>
      </c>
      <c r="N38" s="21">
        <v>498000</v>
      </c>
      <c r="O38" s="21">
        <v>217000</v>
      </c>
      <c r="P38" s="22">
        <v>0</v>
      </c>
      <c r="Q38" s="22">
        <v>0</v>
      </c>
      <c r="R38" s="22">
        <v>0</v>
      </c>
      <c r="S38" s="19">
        <v>1132886.79</v>
      </c>
      <c r="T38" s="17">
        <v>3274902.21</v>
      </c>
      <c r="U38" s="17">
        <v>74.29807120985147</v>
      </c>
    </row>
    <row r="39" spans="1:21" ht="27.75" customHeight="1">
      <c r="A39" s="23" t="s">
        <v>106</v>
      </c>
      <c r="B39" s="29">
        <v>2</v>
      </c>
      <c r="C39" s="17">
        <v>3282120</v>
      </c>
      <c r="D39" s="18">
        <v>1678400</v>
      </c>
      <c r="E39" s="18">
        <v>1258800</v>
      </c>
      <c r="F39" s="18">
        <v>419600</v>
      </c>
      <c r="G39" s="19">
        <v>848720</v>
      </c>
      <c r="H39" s="19">
        <v>634636.22</v>
      </c>
      <c r="I39" s="19">
        <v>214083.78000000003</v>
      </c>
      <c r="J39" s="20">
        <v>0</v>
      </c>
      <c r="K39" s="20">
        <v>0</v>
      </c>
      <c r="L39" s="20">
        <v>0</v>
      </c>
      <c r="M39" s="21">
        <v>755000</v>
      </c>
      <c r="N39" s="21">
        <v>549050</v>
      </c>
      <c r="O39" s="21">
        <v>205950</v>
      </c>
      <c r="P39" s="22">
        <v>0</v>
      </c>
      <c r="Q39" s="22">
        <v>0</v>
      </c>
      <c r="R39" s="22">
        <v>0</v>
      </c>
      <c r="S39" s="19">
        <v>839633.78</v>
      </c>
      <c r="T39" s="17">
        <v>2442486.2199999997</v>
      </c>
      <c r="U39" s="17">
        <v>74.4179438899248</v>
      </c>
    </row>
    <row r="40" spans="1:21" ht="27.75" customHeight="1">
      <c r="A40" s="23" t="s">
        <v>88</v>
      </c>
      <c r="B40" s="29">
        <v>2</v>
      </c>
      <c r="C40" s="17">
        <v>3278404</v>
      </c>
      <c r="D40" s="18">
        <v>1875269</v>
      </c>
      <c r="E40" s="18">
        <v>1378885.06</v>
      </c>
      <c r="F40" s="18">
        <v>496383.93999999994</v>
      </c>
      <c r="G40" s="19">
        <v>1048135</v>
      </c>
      <c r="H40" s="19">
        <v>729406.56</v>
      </c>
      <c r="I40" s="19">
        <v>318728.43999999994</v>
      </c>
      <c r="J40" s="20">
        <v>0</v>
      </c>
      <c r="K40" s="20">
        <v>0</v>
      </c>
      <c r="L40" s="20">
        <v>0</v>
      </c>
      <c r="M40" s="21">
        <v>355000</v>
      </c>
      <c r="N40" s="21">
        <v>336745</v>
      </c>
      <c r="O40" s="21">
        <v>18255</v>
      </c>
      <c r="P40" s="22">
        <v>0</v>
      </c>
      <c r="Q40" s="22">
        <v>0</v>
      </c>
      <c r="R40" s="22">
        <v>0</v>
      </c>
      <c r="S40" s="19">
        <v>833367.3799999999</v>
      </c>
      <c r="T40" s="17">
        <v>2445036.62</v>
      </c>
      <c r="U40" s="17">
        <v>74.58008897012083</v>
      </c>
    </row>
    <row r="41" spans="1:21" ht="27.75" customHeight="1">
      <c r="A41" s="23" t="s">
        <v>90</v>
      </c>
      <c r="B41" s="29">
        <v>2</v>
      </c>
      <c r="C41" s="17">
        <v>3452379</v>
      </c>
      <c r="D41" s="18">
        <v>1686600</v>
      </c>
      <c r="E41" s="18">
        <v>1238700</v>
      </c>
      <c r="F41" s="18">
        <v>447900</v>
      </c>
      <c r="G41" s="19">
        <v>1010779</v>
      </c>
      <c r="H41" s="19">
        <v>658671.02</v>
      </c>
      <c r="I41" s="19">
        <v>352107.98</v>
      </c>
      <c r="J41" s="20">
        <v>0</v>
      </c>
      <c r="K41" s="20">
        <v>0</v>
      </c>
      <c r="L41" s="20">
        <v>0</v>
      </c>
      <c r="M41" s="21">
        <v>755000</v>
      </c>
      <c r="N41" s="21">
        <v>701000</v>
      </c>
      <c r="O41" s="21">
        <v>54000</v>
      </c>
      <c r="P41" s="22">
        <v>0</v>
      </c>
      <c r="Q41" s="22">
        <v>0</v>
      </c>
      <c r="R41" s="22">
        <v>0</v>
      </c>
      <c r="S41" s="19">
        <v>854007.98</v>
      </c>
      <c r="T41" s="17">
        <v>2598371.02</v>
      </c>
      <c r="U41" s="17">
        <v>75.26320314194936</v>
      </c>
    </row>
    <row r="42" spans="1:21" ht="27.75" customHeight="1">
      <c r="A42" s="23" t="s">
        <v>97</v>
      </c>
      <c r="B42" s="29">
        <v>2</v>
      </c>
      <c r="C42" s="17">
        <v>3504324</v>
      </c>
      <c r="D42" s="18">
        <v>2081120</v>
      </c>
      <c r="E42" s="18">
        <v>1560840</v>
      </c>
      <c r="F42" s="18">
        <v>520280</v>
      </c>
      <c r="G42" s="19">
        <v>868204</v>
      </c>
      <c r="H42" s="19">
        <v>658763.66</v>
      </c>
      <c r="I42" s="19">
        <v>209440.33999999997</v>
      </c>
      <c r="J42" s="20">
        <v>0</v>
      </c>
      <c r="K42" s="20">
        <v>0</v>
      </c>
      <c r="L42" s="20">
        <v>0</v>
      </c>
      <c r="M42" s="21">
        <v>555000</v>
      </c>
      <c r="N42" s="21">
        <v>444450</v>
      </c>
      <c r="O42" s="21">
        <v>110550</v>
      </c>
      <c r="P42" s="22">
        <v>0</v>
      </c>
      <c r="Q42" s="22">
        <v>0</v>
      </c>
      <c r="R42" s="22">
        <v>0</v>
      </c>
      <c r="S42" s="19">
        <v>840270.34</v>
      </c>
      <c r="T42" s="17">
        <v>2664053.66</v>
      </c>
      <c r="U42" s="17">
        <v>76.02189923077889</v>
      </c>
    </row>
    <row r="43" spans="1:21" ht="27.75" customHeight="1">
      <c r="A43" s="23" t="s">
        <v>60</v>
      </c>
      <c r="B43" s="29">
        <v>2</v>
      </c>
      <c r="C43" s="17">
        <v>4733612</v>
      </c>
      <c r="D43" s="18">
        <v>2426723</v>
      </c>
      <c r="E43" s="18">
        <v>1780682.56</v>
      </c>
      <c r="F43" s="18">
        <v>646040.44</v>
      </c>
      <c r="G43" s="19">
        <v>1361889</v>
      </c>
      <c r="H43" s="19">
        <v>973656.01</v>
      </c>
      <c r="I43" s="19">
        <v>388232.99</v>
      </c>
      <c r="J43" s="20">
        <v>0</v>
      </c>
      <c r="K43" s="20">
        <v>0</v>
      </c>
      <c r="L43" s="20">
        <v>0</v>
      </c>
      <c r="M43" s="21">
        <v>945000</v>
      </c>
      <c r="N43" s="21">
        <v>850000</v>
      </c>
      <c r="O43" s="21">
        <v>95000</v>
      </c>
      <c r="P43" s="22">
        <v>0</v>
      </c>
      <c r="Q43" s="22">
        <v>0</v>
      </c>
      <c r="R43" s="22">
        <v>0</v>
      </c>
      <c r="S43" s="19">
        <v>1129273.43</v>
      </c>
      <c r="T43" s="17">
        <v>3604338.5700000003</v>
      </c>
      <c r="U43" s="17">
        <v>76.14351514234797</v>
      </c>
    </row>
    <row r="44" spans="1:21" ht="27.75" customHeight="1">
      <c r="A44" s="23" t="s">
        <v>54</v>
      </c>
      <c r="B44" s="29">
        <v>2</v>
      </c>
      <c r="C44" s="17">
        <v>3894424</v>
      </c>
      <c r="D44" s="18">
        <v>1720911</v>
      </c>
      <c r="E44" s="18">
        <v>1255391</v>
      </c>
      <c r="F44" s="18">
        <v>465520</v>
      </c>
      <c r="G44" s="19">
        <v>1028513</v>
      </c>
      <c r="H44" s="19">
        <v>689336.42</v>
      </c>
      <c r="I44" s="19">
        <v>339176.57999999996</v>
      </c>
      <c r="J44" s="20">
        <v>0</v>
      </c>
      <c r="K44" s="20">
        <v>0</v>
      </c>
      <c r="L44" s="20">
        <v>0</v>
      </c>
      <c r="M44" s="21">
        <v>1145000</v>
      </c>
      <c r="N44" s="21">
        <v>1022600</v>
      </c>
      <c r="O44" s="21">
        <v>122400</v>
      </c>
      <c r="P44" s="22">
        <v>0</v>
      </c>
      <c r="Q44" s="22">
        <v>0</v>
      </c>
      <c r="R44" s="22">
        <v>0</v>
      </c>
      <c r="S44" s="19">
        <v>927096.58</v>
      </c>
      <c r="T44" s="17">
        <v>2967327.42</v>
      </c>
      <c r="U44" s="17">
        <v>76.19425671164721</v>
      </c>
    </row>
    <row r="45" spans="1:21" ht="27.75" customHeight="1">
      <c r="A45" s="23" t="s">
        <v>53</v>
      </c>
      <c r="B45" s="29">
        <v>2</v>
      </c>
      <c r="C45" s="17">
        <v>3531060</v>
      </c>
      <c r="D45" s="18">
        <v>1959760</v>
      </c>
      <c r="E45" s="18">
        <v>1469820</v>
      </c>
      <c r="F45" s="18">
        <v>489940</v>
      </c>
      <c r="G45" s="19">
        <v>966300</v>
      </c>
      <c r="H45" s="19">
        <v>762449.53</v>
      </c>
      <c r="I45" s="19">
        <v>203850.46999999997</v>
      </c>
      <c r="J45" s="20">
        <v>0</v>
      </c>
      <c r="K45" s="20">
        <v>0</v>
      </c>
      <c r="L45" s="20">
        <v>0</v>
      </c>
      <c r="M45" s="21">
        <v>605000</v>
      </c>
      <c r="N45" s="21">
        <v>463500</v>
      </c>
      <c r="O45" s="21">
        <v>141500</v>
      </c>
      <c r="P45" s="22">
        <v>0</v>
      </c>
      <c r="Q45" s="22">
        <v>0</v>
      </c>
      <c r="R45" s="22">
        <v>0</v>
      </c>
      <c r="S45" s="19">
        <v>835290.47</v>
      </c>
      <c r="T45" s="17">
        <v>2695769.5300000003</v>
      </c>
      <c r="U45" s="17">
        <v>76.34448380939436</v>
      </c>
    </row>
    <row r="46" spans="1:21" ht="27.75" customHeight="1">
      <c r="A46" s="23" t="s">
        <v>118</v>
      </c>
      <c r="B46" s="29">
        <v>2</v>
      </c>
      <c r="C46" s="17">
        <v>3260859</v>
      </c>
      <c r="D46" s="18">
        <v>1467200</v>
      </c>
      <c r="E46" s="18">
        <v>1100400</v>
      </c>
      <c r="F46" s="18">
        <v>366800</v>
      </c>
      <c r="G46" s="19">
        <v>988659</v>
      </c>
      <c r="H46" s="19">
        <v>808176.9</v>
      </c>
      <c r="I46" s="19">
        <v>180482.09999999998</v>
      </c>
      <c r="J46" s="20">
        <v>0</v>
      </c>
      <c r="K46" s="20">
        <v>0</v>
      </c>
      <c r="L46" s="20">
        <v>0</v>
      </c>
      <c r="M46" s="21">
        <v>805000</v>
      </c>
      <c r="N46" s="21">
        <v>591800</v>
      </c>
      <c r="O46" s="21">
        <v>213200</v>
      </c>
      <c r="P46" s="22">
        <v>0</v>
      </c>
      <c r="Q46" s="22">
        <v>0</v>
      </c>
      <c r="R46" s="22">
        <v>0</v>
      </c>
      <c r="S46" s="19">
        <v>760482.1</v>
      </c>
      <c r="T46" s="17">
        <v>2500376.9</v>
      </c>
      <c r="U46" s="17">
        <v>76.67847337158705</v>
      </c>
    </row>
    <row r="47" spans="1:21" ht="27.75" customHeight="1">
      <c r="A47" s="23" t="s">
        <v>107</v>
      </c>
      <c r="B47" s="29">
        <v>2</v>
      </c>
      <c r="C47" s="17">
        <v>3176878</v>
      </c>
      <c r="D47" s="18">
        <v>1555960</v>
      </c>
      <c r="E47" s="18">
        <v>1166970</v>
      </c>
      <c r="F47" s="18">
        <v>388990</v>
      </c>
      <c r="G47" s="19">
        <v>965918</v>
      </c>
      <c r="H47" s="19">
        <v>701885.99</v>
      </c>
      <c r="I47" s="19">
        <v>264032.01</v>
      </c>
      <c r="J47" s="20">
        <v>0</v>
      </c>
      <c r="K47" s="20">
        <v>0</v>
      </c>
      <c r="L47" s="20">
        <v>0</v>
      </c>
      <c r="M47" s="21">
        <v>655000</v>
      </c>
      <c r="N47" s="21">
        <v>570000</v>
      </c>
      <c r="O47" s="21">
        <v>85000</v>
      </c>
      <c r="P47" s="22">
        <v>0</v>
      </c>
      <c r="Q47" s="22">
        <v>0</v>
      </c>
      <c r="R47" s="22">
        <v>0</v>
      </c>
      <c r="S47" s="19">
        <v>738022.01</v>
      </c>
      <c r="T47" s="17">
        <v>2438855.99</v>
      </c>
      <c r="U47" s="17">
        <v>76.76895335609363</v>
      </c>
    </row>
    <row r="48" spans="1:21" ht="27.75" customHeight="1">
      <c r="A48" s="23" t="s">
        <v>102</v>
      </c>
      <c r="B48" s="29">
        <v>2</v>
      </c>
      <c r="C48" s="17">
        <v>3742154</v>
      </c>
      <c r="D48" s="18">
        <v>2438720</v>
      </c>
      <c r="E48" s="18">
        <v>1829040</v>
      </c>
      <c r="F48" s="18">
        <v>609680</v>
      </c>
      <c r="G48" s="19">
        <v>968434</v>
      </c>
      <c r="H48" s="19">
        <v>763824.67</v>
      </c>
      <c r="I48" s="19">
        <v>204609.32999999996</v>
      </c>
      <c r="J48" s="20">
        <v>0</v>
      </c>
      <c r="K48" s="20">
        <v>0</v>
      </c>
      <c r="L48" s="20">
        <v>0</v>
      </c>
      <c r="M48" s="21">
        <v>335000</v>
      </c>
      <c r="N48" s="21">
        <v>283720</v>
      </c>
      <c r="O48" s="21">
        <v>51280</v>
      </c>
      <c r="P48" s="22">
        <v>0</v>
      </c>
      <c r="Q48" s="22">
        <v>0</v>
      </c>
      <c r="R48" s="22">
        <v>0</v>
      </c>
      <c r="S48" s="19">
        <v>865569.33</v>
      </c>
      <c r="T48" s="17">
        <v>2876584.67</v>
      </c>
      <c r="U48" s="17">
        <v>76.86975656266416</v>
      </c>
    </row>
    <row r="49" spans="1:21" ht="27.75" customHeight="1">
      <c r="A49" s="23" t="s">
        <v>96</v>
      </c>
      <c r="B49" s="29">
        <v>2</v>
      </c>
      <c r="C49" s="17">
        <v>3115944</v>
      </c>
      <c r="D49" s="18">
        <v>1678680</v>
      </c>
      <c r="E49" s="18">
        <v>1259010</v>
      </c>
      <c r="F49" s="18">
        <v>419670</v>
      </c>
      <c r="G49" s="19">
        <v>762264</v>
      </c>
      <c r="H49" s="19">
        <v>580903.87</v>
      </c>
      <c r="I49" s="19">
        <v>181360.13</v>
      </c>
      <c r="J49" s="20">
        <v>0</v>
      </c>
      <c r="K49" s="20">
        <v>0</v>
      </c>
      <c r="L49" s="20">
        <v>0</v>
      </c>
      <c r="M49" s="21">
        <v>675000</v>
      </c>
      <c r="N49" s="21">
        <v>570000</v>
      </c>
      <c r="O49" s="21">
        <v>105000</v>
      </c>
      <c r="P49" s="22">
        <v>0</v>
      </c>
      <c r="Q49" s="22">
        <v>0</v>
      </c>
      <c r="R49" s="22">
        <v>0</v>
      </c>
      <c r="S49" s="19">
        <v>706030.13</v>
      </c>
      <c r="T49" s="17">
        <v>2409913.87</v>
      </c>
      <c r="U49" s="17">
        <v>77.34137295150363</v>
      </c>
    </row>
    <row r="50" spans="1:21" ht="27.75" customHeight="1">
      <c r="A50" s="23" t="s">
        <v>108</v>
      </c>
      <c r="B50" s="29">
        <v>2</v>
      </c>
      <c r="C50" s="17">
        <v>3389214</v>
      </c>
      <c r="D50" s="18">
        <v>1748400</v>
      </c>
      <c r="E50" s="18">
        <v>1311300</v>
      </c>
      <c r="F50" s="18">
        <v>437100</v>
      </c>
      <c r="G50" s="19">
        <v>1065814</v>
      </c>
      <c r="H50" s="19">
        <v>839811.33</v>
      </c>
      <c r="I50" s="19">
        <v>226002.67000000004</v>
      </c>
      <c r="J50" s="20">
        <v>0</v>
      </c>
      <c r="K50" s="20">
        <v>0</v>
      </c>
      <c r="L50" s="20">
        <v>0</v>
      </c>
      <c r="M50" s="21">
        <v>575000</v>
      </c>
      <c r="N50" s="21">
        <v>475000</v>
      </c>
      <c r="O50" s="21">
        <v>100000</v>
      </c>
      <c r="P50" s="22">
        <v>0</v>
      </c>
      <c r="Q50" s="22">
        <v>0</v>
      </c>
      <c r="R50" s="22">
        <v>0</v>
      </c>
      <c r="S50" s="19">
        <v>763102.67</v>
      </c>
      <c r="T50" s="17">
        <v>2626111.33</v>
      </c>
      <c r="U50" s="17">
        <v>77.48437631852106</v>
      </c>
    </row>
    <row r="51" spans="1:21" ht="27.75" customHeight="1">
      <c r="A51" s="23" t="s">
        <v>87</v>
      </c>
      <c r="B51" s="29">
        <v>2</v>
      </c>
      <c r="C51" s="17">
        <v>3199172</v>
      </c>
      <c r="D51" s="18">
        <v>1480560</v>
      </c>
      <c r="E51" s="18">
        <v>1110420</v>
      </c>
      <c r="F51" s="18">
        <v>370140</v>
      </c>
      <c r="G51" s="19">
        <v>853612</v>
      </c>
      <c r="H51" s="19">
        <v>609011.26</v>
      </c>
      <c r="I51" s="19">
        <v>244600.74</v>
      </c>
      <c r="J51" s="20">
        <v>0</v>
      </c>
      <c r="K51" s="20">
        <v>0</v>
      </c>
      <c r="L51" s="20">
        <v>0</v>
      </c>
      <c r="M51" s="21">
        <v>865000</v>
      </c>
      <c r="N51" s="21">
        <v>763600</v>
      </c>
      <c r="O51" s="21">
        <v>101400</v>
      </c>
      <c r="P51" s="22">
        <v>0</v>
      </c>
      <c r="Q51" s="22">
        <v>0</v>
      </c>
      <c r="R51" s="22">
        <v>0</v>
      </c>
      <c r="S51" s="19">
        <v>716140.74</v>
      </c>
      <c r="T51" s="17">
        <v>2483031.26</v>
      </c>
      <c r="U51" s="17">
        <v>77.61480970701167</v>
      </c>
    </row>
    <row r="52" spans="1:21" ht="27.75" customHeight="1">
      <c r="A52" s="23" t="s">
        <v>81</v>
      </c>
      <c r="B52" s="29">
        <v>2</v>
      </c>
      <c r="C52" s="17">
        <v>3877900</v>
      </c>
      <c r="D52" s="18">
        <v>1843880</v>
      </c>
      <c r="E52" s="18">
        <v>1382760</v>
      </c>
      <c r="F52" s="18">
        <v>461120</v>
      </c>
      <c r="G52" s="19">
        <v>1049020</v>
      </c>
      <c r="H52" s="19">
        <v>727416.14</v>
      </c>
      <c r="I52" s="19">
        <v>321603.86</v>
      </c>
      <c r="J52" s="20">
        <v>0</v>
      </c>
      <c r="K52" s="20">
        <v>0</v>
      </c>
      <c r="L52" s="20">
        <v>0</v>
      </c>
      <c r="M52" s="21">
        <v>985000</v>
      </c>
      <c r="N52" s="21">
        <v>916000</v>
      </c>
      <c r="O52" s="21">
        <v>69000</v>
      </c>
      <c r="P52" s="22">
        <v>0</v>
      </c>
      <c r="Q52" s="22">
        <v>0</v>
      </c>
      <c r="R52" s="22">
        <v>0</v>
      </c>
      <c r="S52" s="19">
        <v>851723.86</v>
      </c>
      <c r="T52" s="17">
        <v>3026176.14</v>
      </c>
      <c r="U52" s="17">
        <v>78.0364666443178</v>
      </c>
    </row>
    <row r="53" spans="1:21" ht="27.75" customHeight="1">
      <c r="A53" s="23" t="s">
        <v>80</v>
      </c>
      <c r="B53" s="29">
        <v>2</v>
      </c>
      <c r="C53" s="17">
        <v>4304093</v>
      </c>
      <c r="D53" s="18">
        <v>1779040</v>
      </c>
      <c r="E53" s="18">
        <v>1334280</v>
      </c>
      <c r="F53" s="18">
        <v>444760</v>
      </c>
      <c r="G53" s="19">
        <v>1200053</v>
      </c>
      <c r="H53" s="19">
        <v>869993.46</v>
      </c>
      <c r="I53" s="19">
        <v>330059.54000000004</v>
      </c>
      <c r="J53" s="20">
        <v>0</v>
      </c>
      <c r="K53" s="20">
        <v>0</v>
      </c>
      <c r="L53" s="20">
        <v>0</v>
      </c>
      <c r="M53" s="21">
        <v>1325000</v>
      </c>
      <c r="N53" s="21">
        <v>1154700</v>
      </c>
      <c r="O53" s="21">
        <v>170300</v>
      </c>
      <c r="P53" s="22">
        <v>0</v>
      </c>
      <c r="Q53" s="22">
        <v>0</v>
      </c>
      <c r="R53" s="22">
        <v>0</v>
      </c>
      <c r="S53" s="19">
        <v>945119.54</v>
      </c>
      <c r="T53" s="17">
        <v>3358973.46</v>
      </c>
      <c r="U53" s="17">
        <v>78.04137735871414</v>
      </c>
    </row>
    <row r="54" spans="1:21" ht="27.75" customHeight="1">
      <c r="A54" s="23" t="s">
        <v>86</v>
      </c>
      <c r="B54" s="29">
        <v>2</v>
      </c>
      <c r="C54" s="17">
        <v>3253837</v>
      </c>
      <c r="D54" s="18">
        <v>1924560</v>
      </c>
      <c r="E54" s="18">
        <v>1429920</v>
      </c>
      <c r="F54" s="18">
        <v>494640</v>
      </c>
      <c r="G54" s="19">
        <v>704277</v>
      </c>
      <c r="H54" s="19">
        <v>497078.49</v>
      </c>
      <c r="I54" s="19">
        <v>207198.51</v>
      </c>
      <c r="J54" s="20">
        <v>0</v>
      </c>
      <c r="K54" s="20">
        <v>0</v>
      </c>
      <c r="L54" s="20">
        <v>0</v>
      </c>
      <c r="M54" s="21">
        <v>625000</v>
      </c>
      <c r="N54" s="21">
        <v>616000</v>
      </c>
      <c r="O54" s="21">
        <v>9000</v>
      </c>
      <c r="P54" s="22">
        <v>0</v>
      </c>
      <c r="Q54" s="22">
        <v>0</v>
      </c>
      <c r="R54" s="22">
        <v>0</v>
      </c>
      <c r="S54" s="19">
        <v>710838.51</v>
      </c>
      <c r="T54" s="17">
        <v>2542998.49</v>
      </c>
      <c r="U54" s="17">
        <v>78.15383776138756</v>
      </c>
    </row>
    <row r="55" spans="1:21" ht="27.75" customHeight="1">
      <c r="A55" s="23" t="s">
        <v>115</v>
      </c>
      <c r="B55" s="29">
        <v>2</v>
      </c>
      <c r="C55" s="17">
        <v>2821360</v>
      </c>
      <c r="D55" s="18">
        <v>1529120</v>
      </c>
      <c r="E55" s="18">
        <v>1146840</v>
      </c>
      <c r="F55" s="18">
        <v>382280</v>
      </c>
      <c r="G55" s="19">
        <v>1037240</v>
      </c>
      <c r="H55" s="19">
        <v>803965.76</v>
      </c>
      <c r="I55" s="19">
        <v>233274.24</v>
      </c>
      <c r="J55" s="20">
        <v>0</v>
      </c>
      <c r="K55" s="20">
        <v>0</v>
      </c>
      <c r="L55" s="20">
        <v>0</v>
      </c>
      <c r="M55" s="21">
        <v>255000</v>
      </c>
      <c r="N55" s="21">
        <v>255000</v>
      </c>
      <c r="O55" s="21">
        <v>0</v>
      </c>
      <c r="P55" s="22">
        <v>0</v>
      </c>
      <c r="Q55" s="22">
        <v>0</v>
      </c>
      <c r="R55" s="22">
        <v>0</v>
      </c>
      <c r="S55" s="19">
        <v>615554.24</v>
      </c>
      <c r="T55" s="17">
        <v>2205805.76</v>
      </c>
      <c r="U55" s="17">
        <v>78.18235744463662</v>
      </c>
    </row>
    <row r="56" spans="1:21" ht="27.75" customHeight="1">
      <c r="A56" s="23" t="s">
        <v>42</v>
      </c>
      <c r="B56" s="29">
        <v>2</v>
      </c>
      <c r="C56" s="17">
        <v>5193122</v>
      </c>
      <c r="D56" s="18">
        <v>2202000</v>
      </c>
      <c r="E56" s="18">
        <v>1651500</v>
      </c>
      <c r="F56" s="18">
        <v>550500</v>
      </c>
      <c r="G56" s="19">
        <v>1076122</v>
      </c>
      <c r="H56" s="19">
        <v>924925.86</v>
      </c>
      <c r="I56" s="19">
        <v>151196.14</v>
      </c>
      <c r="J56" s="20">
        <v>0</v>
      </c>
      <c r="K56" s="20">
        <v>0</v>
      </c>
      <c r="L56" s="20">
        <v>0</v>
      </c>
      <c r="M56" s="21">
        <v>1915000</v>
      </c>
      <c r="N56" s="21">
        <v>1487460</v>
      </c>
      <c r="O56" s="21">
        <v>427540</v>
      </c>
      <c r="P56" s="22">
        <v>0</v>
      </c>
      <c r="Q56" s="22">
        <v>0</v>
      </c>
      <c r="R56" s="22">
        <v>0</v>
      </c>
      <c r="S56" s="19">
        <v>1129236.1400000001</v>
      </c>
      <c r="T56" s="17">
        <v>4063885.86</v>
      </c>
      <c r="U56" s="17">
        <v>78.25515865023004</v>
      </c>
    </row>
    <row r="57" spans="1:21" ht="27.75" customHeight="1">
      <c r="A57" s="23" t="s">
        <v>78</v>
      </c>
      <c r="B57" s="29">
        <v>2</v>
      </c>
      <c r="C57" s="17">
        <v>2847128</v>
      </c>
      <c r="D57" s="18">
        <v>1533760</v>
      </c>
      <c r="E57" s="18">
        <v>1150320</v>
      </c>
      <c r="F57" s="18">
        <v>383440</v>
      </c>
      <c r="G57" s="19">
        <v>838368</v>
      </c>
      <c r="H57" s="19">
        <v>603070.99</v>
      </c>
      <c r="I57" s="19">
        <v>235297.01</v>
      </c>
      <c r="J57" s="20">
        <v>0</v>
      </c>
      <c r="K57" s="20">
        <v>0</v>
      </c>
      <c r="L57" s="20">
        <v>0</v>
      </c>
      <c r="M57" s="21">
        <v>475000</v>
      </c>
      <c r="N57" s="21">
        <v>474909</v>
      </c>
      <c r="O57" s="21">
        <v>91</v>
      </c>
      <c r="P57" s="22">
        <v>0</v>
      </c>
      <c r="Q57" s="22">
        <v>0</v>
      </c>
      <c r="R57" s="22">
        <v>0</v>
      </c>
      <c r="S57" s="19">
        <v>618828.01</v>
      </c>
      <c r="T57" s="17">
        <v>2228299.99</v>
      </c>
      <c r="U57" s="17">
        <v>78.26483354454034</v>
      </c>
    </row>
    <row r="58" spans="1:21" ht="27.75" customHeight="1">
      <c r="A58" s="23" t="s">
        <v>66</v>
      </c>
      <c r="B58" s="29">
        <v>2</v>
      </c>
      <c r="C58" s="17">
        <v>3480740</v>
      </c>
      <c r="D58" s="18">
        <v>1928000</v>
      </c>
      <c r="E58" s="18">
        <v>1439100</v>
      </c>
      <c r="F58" s="18">
        <v>488900</v>
      </c>
      <c r="G58" s="19">
        <v>837740</v>
      </c>
      <c r="H58" s="19">
        <v>578944.79</v>
      </c>
      <c r="I58" s="19">
        <v>258795.20999999996</v>
      </c>
      <c r="J58" s="20">
        <v>0</v>
      </c>
      <c r="K58" s="20">
        <v>0</v>
      </c>
      <c r="L58" s="20">
        <v>0</v>
      </c>
      <c r="M58" s="21">
        <v>715000</v>
      </c>
      <c r="N58" s="21">
        <v>715000</v>
      </c>
      <c r="O58" s="21">
        <v>0</v>
      </c>
      <c r="P58" s="22">
        <v>0</v>
      </c>
      <c r="Q58" s="22">
        <v>0</v>
      </c>
      <c r="R58" s="22">
        <v>0</v>
      </c>
      <c r="S58" s="19">
        <v>747695.21</v>
      </c>
      <c r="T58" s="17">
        <v>2733044.79</v>
      </c>
      <c r="U58" s="17">
        <v>78.51907324304602</v>
      </c>
    </row>
    <row r="59" spans="1:21" ht="27.75" customHeight="1">
      <c r="A59" s="23" t="s">
        <v>116</v>
      </c>
      <c r="B59" s="29">
        <v>2</v>
      </c>
      <c r="C59" s="17">
        <v>3304028</v>
      </c>
      <c r="D59" s="18">
        <v>1683360</v>
      </c>
      <c r="E59" s="18">
        <v>1257240</v>
      </c>
      <c r="F59" s="18">
        <v>426120</v>
      </c>
      <c r="G59" s="19">
        <v>1015668</v>
      </c>
      <c r="H59" s="19">
        <v>735317.82</v>
      </c>
      <c r="I59" s="19">
        <v>280350.18000000005</v>
      </c>
      <c r="J59" s="20">
        <v>0</v>
      </c>
      <c r="K59" s="20">
        <v>0</v>
      </c>
      <c r="L59" s="20">
        <v>0</v>
      </c>
      <c r="M59" s="21">
        <v>605000</v>
      </c>
      <c r="N59" s="21">
        <v>605000</v>
      </c>
      <c r="O59" s="21">
        <v>0</v>
      </c>
      <c r="P59" s="22">
        <v>0</v>
      </c>
      <c r="Q59" s="22">
        <v>0</v>
      </c>
      <c r="R59" s="22">
        <v>0</v>
      </c>
      <c r="S59" s="19">
        <v>706470.18</v>
      </c>
      <c r="T59" s="17">
        <v>2597557.82</v>
      </c>
      <c r="U59" s="17">
        <v>78.61791183367694</v>
      </c>
    </row>
    <row r="60" spans="1:21" ht="27.75" customHeight="1">
      <c r="A60" s="23" t="s">
        <v>82</v>
      </c>
      <c r="B60" s="29">
        <v>2</v>
      </c>
      <c r="C60" s="17">
        <v>4413416</v>
      </c>
      <c r="D60" s="18">
        <v>2065280</v>
      </c>
      <c r="E60" s="18">
        <v>1548960</v>
      </c>
      <c r="F60" s="18">
        <v>516320</v>
      </c>
      <c r="G60" s="19">
        <v>1063136</v>
      </c>
      <c r="H60" s="19">
        <v>636639.3</v>
      </c>
      <c r="I60" s="19">
        <v>426496.69999999995</v>
      </c>
      <c r="J60" s="20">
        <v>0</v>
      </c>
      <c r="K60" s="20">
        <v>0</v>
      </c>
      <c r="L60" s="20">
        <v>0</v>
      </c>
      <c r="M60" s="21">
        <v>1285000</v>
      </c>
      <c r="N60" s="21">
        <v>1285000</v>
      </c>
      <c r="O60" s="21">
        <v>0</v>
      </c>
      <c r="P60" s="22">
        <v>0</v>
      </c>
      <c r="Q60" s="22">
        <v>0</v>
      </c>
      <c r="R60" s="22">
        <v>0</v>
      </c>
      <c r="S60" s="19">
        <v>942816.7</v>
      </c>
      <c r="T60" s="17">
        <v>3470599.3</v>
      </c>
      <c r="U60" s="17">
        <v>78.6374839806626</v>
      </c>
    </row>
    <row r="61" spans="1:21" ht="27.75" customHeight="1">
      <c r="A61" s="23" t="s">
        <v>94</v>
      </c>
      <c r="B61" s="29">
        <v>2</v>
      </c>
      <c r="C61" s="17">
        <v>3388311</v>
      </c>
      <c r="D61" s="18">
        <v>1979680</v>
      </c>
      <c r="E61" s="18">
        <v>1478760</v>
      </c>
      <c r="F61" s="18">
        <v>500920</v>
      </c>
      <c r="G61" s="19">
        <v>883631</v>
      </c>
      <c r="H61" s="19">
        <v>665491.47</v>
      </c>
      <c r="I61" s="19">
        <v>218139.53000000003</v>
      </c>
      <c r="J61" s="20">
        <v>0</v>
      </c>
      <c r="K61" s="20">
        <v>0</v>
      </c>
      <c r="L61" s="20">
        <v>0</v>
      </c>
      <c r="M61" s="21">
        <v>525000</v>
      </c>
      <c r="N61" s="21">
        <v>525000</v>
      </c>
      <c r="O61" s="21">
        <v>0</v>
      </c>
      <c r="P61" s="22">
        <v>0</v>
      </c>
      <c r="Q61" s="22">
        <v>0</v>
      </c>
      <c r="R61" s="22">
        <v>0</v>
      </c>
      <c r="S61" s="19">
        <v>719059.53</v>
      </c>
      <c r="T61" s="17">
        <v>2669251.4699999997</v>
      </c>
      <c r="U61" s="17">
        <v>78.77823110098217</v>
      </c>
    </row>
    <row r="62" spans="1:21" ht="27.75" customHeight="1">
      <c r="A62" s="23" t="s">
        <v>77</v>
      </c>
      <c r="B62" s="29">
        <v>2</v>
      </c>
      <c r="C62" s="17">
        <v>3422605</v>
      </c>
      <c r="D62" s="18">
        <v>1657720</v>
      </c>
      <c r="E62" s="18">
        <v>1243290</v>
      </c>
      <c r="F62" s="18">
        <v>414430</v>
      </c>
      <c r="G62" s="19">
        <v>969885</v>
      </c>
      <c r="H62" s="19">
        <v>765854.92</v>
      </c>
      <c r="I62" s="19">
        <v>204030.07999999996</v>
      </c>
      <c r="J62" s="20">
        <v>0</v>
      </c>
      <c r="K62" s="20">
        <v>0</v>
      </c>
      <c r="L62" s="20">
        <v>0</v>
      </c>
      <c r="M62" s="21">
        <v>795000</v>
      </c>
      <c r="N62" s="21">
        <v>692000</v>
      </c>
      <c r="O62" s="21">
        <v>103000</v>
      </c>
      <c r="P62" s="22">
        <v>0</v>
      </c>
      <c r="Q62" s="22">
        <v>0</v>
      </c>
      <c r="R62" s="22">
        <v>0</v>
      </c>
      <c r="S62" s="19">
        <v>721460.08</v>
      </c>
      <c r="T62" s="17">
        <v>2701144.92</v>
      </c>
      <c r="U62" s="17">
        <v>78.92073201552618</v>
      </c>
    </row>
    <row r="63" spans="1:21" ht="27.75" customHeight="1">
      <c r="A63" s="23" t="s">
        <v>71</v>
      </c>
      <c r="B63" s="29">
        <v>2</v>
      </c>
      <c r="C63" s="17">
        <v>3547795</v>
      </c>
      <c r="D63" s="18">
        <v>1667520</v>
      </c>
      <c r="E63" s="18">
        <v>1251780</v>
      </c>
      <c r="F63" s="18">
        <v>415740</v>
      </c>
      <c r="G63" s="19">
        <v>1225275</v>
      </c>
      <c r="H63" s="19">
        <v>902229.83</v>
      </c>
      <c r="I63" s="19">
        <v>323045.17000000004</v>
      </c>
      <c r="J63" s="20">
        <v>0</v>
      </c>
      <c r="K63" s="20">
        <v>0</v>
      </c>
      <c r="L63" s="20">
        <v>0</v>
      </c>
      <c r="M63" s="21">
        <v>655000</v>
      </c>
      <c r="N63" s="21">
        <v>650500</v>
      </c>
      <c r="O63" s="21">
        <v>4500</v>
      </c>
      <c r="P63" s="22">
        <v>0</v>
      </c>
      <c r="Q63" s="22">
        <v>0</v>
      </c>
      <c r="R63" s="22">
        <v>0</v>
      </c>
      <c r="S63" s="19">
        <v>743285.17</v>
      </c>
      <c r="T63" s="17">
        <v>2804509.83</v>
      </c>
      <c r="U63" s="17">
        <v>79.04937658461101</v>
      </c>
    </row>
    <row r="64" spans="1:21" ht="27.75" customHeight="1">
      <c r="A64" s="23" t="s">
        <v>114</v>
      </c>
      <c r="B64" s="29">
        <v>2</v>
      </c>
      <c r="C64" s="17">
        <v>4589080</v>
      </c>
      <c r="D64" s="18">
        <v>2082280</v>
      </c>
      <c r="E64" s="18">
        <v>1561710</v>
      </c>
      <c r="F64" s="18">
        <v>520570</v>
      </c>
      <c r="G64" s="19">
        <v>1181800</v>
      </c>
      <c r="H64" s="19">
        <v>841382.03</v>
      </c>
      <c r="I64" s="19">
        <v>340417.97</v>
      </c>
      <c r="J64" s="20">
        <v>0</v>
      </c>
      <c r="K64" s="20">
        <v>0</v>
      </c>
      <c r="L64" s="20">
        <v>0</v>
      </c>
      <c r="M64" s="21">
        <v>1325000</v>
      </c>
      <c r="N64" s="21">
        <v>1240509</v>
      </c>
      <c r="O64" s="21">
        <v>84491</v>
      </c>
      <c r="P64" s="22">
        <v>0</v>
      </c>
      <c r="Q64" s="22">
        <v>0</v>
      </c>
      <c r="R64" s="22">
        <v>0</v>
      </c>
      <c r="S64" s="19">
        <v>945478.97</v>
      </c>
      <c r="T64" s="17">
        <v>3643601.0300000003</v>
      </c>
      <c r="U64" s="17">
        <v>79.39720009239325</v>
      </c>
    </row>
    <row r="65" spans="1:21" ht="27.75" customHeight="1">
      <c r="A65" s="23" t="s">
        <v>65</v>
      </c>
      <c r="B65" s="29">
        <v>2</v>
      </c>
      <c r="C65" s="17">
        <v>4385646</v>
      </c>
      <c r="D65" s="18">
        <v>1930400</v>
      </c>
      <c r="E65" s="18">
        <v>1454340</v>
      </c>
      <c r="F65" s="18">
        <v>476060</v>
      </c>
      <c r="G65" s="19">
        <v>1090246</v>
      </c>
      <c r="H65" s="19">
        <v>916448.01</v>
      </c>
      <c r="I65" s="19">
        <v>173797.99</v>
      </c>
      <c r="J65" s="20">
        <v>0</v>
      </c>
      <c r="K65" s="20">
        <v>0</v>
      </c>
      <c r="L65" s="20">
        <v>0</v>
      </c>
      <c r="M65" s="21">
        <v>1365000</v>
      </c>
      <c r="N65" s="21">
        <v>1112000</v>
      </c>
      <c r="O65" s="21">
        <v>253000</v>
      </c>
      <c r="P65" s="22">
        <v>0</v>
      </c>
      <c r="Q65" s="22">
        <v>0</v>
      </c>
      <c r="R65" s="22">
        <v>0</v>
      </c>
      <c r="S65" s="19">
        <v>902857.99</v>
      </c>
      <c r="T65" s="17">
        <v>3482788.01</v>
      </c>
      <c r="U65" s="17">
        <v>79.41334093084575</v>
      </c>
    </row>
    <row r="66" spans="1:21" ht="27.75" customHeight="1">
      <c r="A66" s="23" t="s">
        <v>112</v>
      </c>
      <c r="B66" s="29">
        <v>2</v>
      </c>
      <c r="C66" s="17">
        <v>4505990</v>
      </c>
      <c r="D66" s="18">
        <v>1961560</v>
      </c>
      <c r="E66" s="18">
        <v>1471170</v>
      </c>
      <c r="F66" s="18">
        <v>490390</v>
      </c>
      <c r="G66" s="19">
        <v>989430</v>
      </c>
      <c r="H66" s="19">
        <v>716904.24</v>
      </c>
      <c r="I66" s="19">
        <v>272525.76</v>
      </c>
      <c r="J66" s="20">
        <v>0</v>
      </c>
      <c r="K66" s="20">
        <v>0</v>
      </c>
      <c r="L66" s="20">
        <v>0</v>
      </c>
      <c r="M66" s="21">
        <v>1555000</v>
      </c>
      <c r="N66" s="21">
        <v>1396000</v>
      </c>
      <c r="O66" s="21">
        <v>159000</v>
      </c>
      <c r="P66" s="22">
        <v>0</v>
      </c>
      <c r="Q66" s="22">
        <v>0</v>
      </c>
      <c r="R66" s="22">
        <v>0</v>
      </c>
      <c r="S66" s="19">
        <v>921915.76</v>
      </c>
      <c r="T66" s="17">
        <v>3584074.24</v>
      </c>
      <c r="U66" s="17">
        <v>79.54021735512063</v>
      </c>
    </row>
    <row r="67" spans="1:21" ht="27.75" customHeight="1">
      <c r="A67" s="23" t="s">
        <v>84</v>
      </c>
      <c r="B67" s="29">
        <v>2</v>
      </c>
      <c r="C67" s="17">
        <v>4079060.4</v>
      </c>
      <c r="D67" s="18">
        <v>2221306.4</v>
      </c>
      <c r="E67" s="18">
        <v>1732701.2</v>
      </c>
      <c r="F67" s="18">
        <v>488605.19999999995</v>
      </c>
      <c r="G67" s="19">
        <v>872754</v>
      </c>
      <c r="H67" s="19">
        <v>664805.04</v>
      </c>
      <c r="I67" s="19">
        <v>207948.95999999996</v>
      </c>
      <c r="J67" s="20">
        <v>0</v>
      </c>
      <c r="K67" s="20">
        <v>0</v>
      </c>
      <c r="L67" s="20">
        <v>0</v>
      </c>
      <c r="M67" s="21">
        <v>985000</v>
      </c>
      <c r="N67" s="21">
        <v>867500</v>
      </c>
      <c r="O67" s="21">
        <v>117500</v>
      </c>
      <c r="P67" s="22">
        <v>0</v>
      </c>
      <c r="Q67" s="22">
        <v>0</v>
      </c>
      <c r="R67" s="22">
        <v>0</v>
      </c>
      <c r="S67" s="19">
        <v>814054.1599999999</v>
      </c>
      <c r="T67" s="17">
        <v>3265006.24</v>
      </c>
      <c r="U67" s="17">
        <v>80.04309619931101</v>
      </c>
    </row>
    <row r="68" spans="1:21" ht="27.75" customHeight="1">
      <c r="A68" s="23" t="s">
        <v>79</v>
      </c>
      <c r="B68" s="29">
        <v>2</v>
      </c>
      <c r="C68" s="17">
        <v>3430710</v>
      </c>
      <c r="D68" s="18">
        <v>1880320</v>
      </c>
      <c r="E68" s="18">
        <v>1410240</v>
      </c>
      <c r="F68" s="18">
        <v>470080</v>
      </c>
      <c r="G68" s="19">
        <v>875390</v>
      </c>
      <c r="H68" s="19">
        <v>660963.57</v>
      </c>
      <c r="I68" s="19">
        <v>214426.43000000005</v>
      </c>
      <c r="J68" s="20">
        <v>0</v>
      </c>
      <c r="K68" s="20">
        <v>0</v>
      </c>
      <c r="L68" s="20">
        <v>0</v>
      </c>
      <c r="M68" s="21">
        <v>675000</v>
      </c>
      <c r="N68" s="21">
        <v>675000</v>
      </c>
      <c r="O68" s="21">
        <v>0</v>
      </c>
      <c r="P68" s="22">
        <v>0</v>
      </c>
      <c r="Q68" s="22">
        <v>0</v>
      </c>
      <c r="R68" s="22">
        <v>0</v>
      </c>
      <c r="S68" s="19">
        <v>684506.43</v>
      </c>
      <c r="T68" s="17">
        <v>2746203.57</v>
      </c>
      <c r="U68" s="17">
        <v>80.04767438810042</v>
      </c>
    </row>
    <row r="69" spans="1:21" ht="27.75" customHeight="1">
      <c r="A69" s="23" t="s">
        <v>91</v>
      </c>
      <c r="B69" s="29">
        <v>2</v>
      </c>
      <c r="C69" s="17">
        <v>2988294</v>
      </c>
      <c r="D69" s="18">
        <v>1504320</v>
      </c>
      <c r="E69" s="18">
        <v>1128240</v>
      </c>
      <c r="F69" s="18">
        <v>376080</v>
      </c>
      <c r="G69" s="19">
        <v>878974</v>
      </c>
      <c r="H69" s="19">
        <v>681042.86</v>
      </c>
      <c r="I69" s="19">
        <v>197931.14</v>
      </c>
      <c r="J69" s="20">
        <v>0</v>
      </c>
      <c r="K69" s="20">
        <v>0</v>
      </c>
      <c r="L69" s="20">
        <v>0</v>
      </c>
      <c r="M69" s="21">
        <v>605000</v>
      </c>
      <c r="N69" s="21">
        <v>583000</v>
      </c>
      <c r="O69" s="21">
        <v>22000</v>
      </c>
      <c r="P69" s="22">
        <v>0</v>
      </c>
      <c r="Q69" s="22">
        <v>0</v>
      </c>
      <c r="R69" s="22">
        <v>0</v>
      </c>
      <c r="S69" s="19">
        <v>596011.14</v>
      </c>
      <c r="T69" s="17">
        <v>2392282.86</v>
      </c>
      <c r="U69" s="17">
        <v>80.05513714514034</v>
      </c>
    </row>
    <row r="70" spans="1:21" ht="27.75" customHeight="1">
      <c r="A70" s="23" t="s">
        <v>73</v>
      </c>
      <c r="B70" s="29">
        <v>2</v>
      </c>
      <c r="C70" s="17">
        <v>4467470</v>
      </c>
      <c r="D70" s="18">
        <v>1995080</v>
      </c>
      <c r="E70" s="18">
        <v>1504770</v>
      </c>
      <c r="F70" s="18">
        <v>490310</v>
      </c>
      <c r="G70" s="19">
        <v>1387390</v>
      </c>
      <c r="H70" s="19">
        <v>1106445.19</v>
      </c>
      <c r="I70" s="19">
        <v>280944.81000000006</v>
      </c>
      <c r="J70" s="20">
        <v>0</v>
      </c>
      <c r="K70" s="20">
        <v>0</v>
      </c>
      <c r="L70" s="20">
        <v>0</v>
      </c>
      <c r="M70" s="21">
        <v>1085000</v>
      </c>
      <c r="N70" s="21">
        <v>985000</v>
      </c>
      <c r="O70" s="21">
        <v>100000</v>
      </c>
      <c r="P70" s="22">
        <v>0</v>
      </c>
      <c r="Q70" s="22">
        <v>0</v>
      </c>
      <c r="R70" s="22">
        <v>0</v>
      </c>
      <c r="S70" s="19">
        <v>871254.81</v>
      </c>
      <c r="T70" s="17">
        <v>3596215.19</v>
      </c>
      <c r="U70" s="17">
        <v>80.49780278323078</v>
      </c>
    </row>
    <row r="71" spans="1:21" ht="27.75" customHeight="1">
      <c r="A71" s="23" t="s">
        <v>72</v>
      </c>
      <c r="B71" s="29">
        <v>2</v>
      </c>
      <c r="C71" s="17">
        <v>4567774</v>
      </c>
      <c r="D71" s="18">
        <v>1965640</v>
      </c>
      <c r="E71" s="18">
        <v>1474230</v>
      </c>
      <c r="F71" s="18">
        <v>491410</v>
      </c>
      <c r="G71" s="19">
        <v>1327134</v>
      </c>
      <c r="H71" s="19">
        <v>928176.99</v>
      </c>
      <c r="I71" s="19">
        <v>398957.01</v>
      </c>
      <c r="J71" s="20">
        <v>0</v>
      </c>
      <c r="K71" s="20">
        <v>0</v>
      </c>
      <c r="L71" s="20">
        <v>0</v>
      </c>
      <c r="M71" s="21">
        <v>1275000</v>
      </c>
      <c r="N71" s="21">
        <v>1275000</v>
      </c>
      <c r="O71" s="21">
        <v>0</v>
      </c>
      <c r="P71" s="22">
        <v>0</v>
      </c>
      <c r="Q71" s="22">
        <v>0</v>
      </c>
      <c r="R71" s="22">
        <v>0</v>
      </c>
      <c r="S71" s="19">
        <v>890367.01</v>
      </c>
      <c r="T71" s="17">
        <v>3677406.99</v>
      </c>
      <c r="U71" s="17">
        <v>80.50763873168857</v>
      </c>
    </row>
    <row r="72" spans="1:21" ht="27.75" customHeight="1">
      <c r="A72" s="23" t="s">
        <v>76</v>
      </c>
      <c r="B72" s="29">
        <v>2</v>
      </c>
      <c r="C72" s="17">
        <v>3407217</v>
      </c>
      <c r="D72" s="18">
        <v>1529360</v>
      </c>
      <c r="E72" s="18">
        <v>1143360</v>
      </c>
      <c r="F72" s="18">
        <v>386000</v>
      </c>
      <c r="G72" s="19">
        <v>892857</v>
      </c>
      <c r="H72" s="19">
        <v>720479.49</v>
      </c>
      <c r="I72" s="19">
        <v>172377.51</v>
      </c>
      <c r="J72" s="20">
        <v>0</v>
      </c>
      <c r="K72" s="20">
        <v>0</v>
      </c>
      <c r="L72" s="20">
        <v>0</v>
      </c>
      <c r="M72" s="21">
        <v>985000</v>
      </c>
      <c r="N72" s="21">
        <v>880000</v>
      </c>
      <c r="O72" s="21">
        <v>105000</v>
      </c>
      <c r="P72" s="22">
        <v>0</v>
      </c>
      <c r="Q72" s="22">
        <v>0</v>
      </c>
      <c r="R72" s="22">
        <v>0</v>
      </c>
      <c r="S72" s="19">
        <v>663377.51</v>
      </c>
      <c r="T72" s="17">
        <v>2743839.49</v>
      </c>
      <c r="U72" s="17">
        <v>80.53022422698642</v>
      </c>
    </row>
    <row r="73" spans="1:21" ht="27.75" customHeight="1">
      <c r="A73" s="23" t="s">
        <v>69</v>
      </c>
      <c r="B73" s="29">
        <v>2</v>
      </c>
      <c r="C73" s="17">
        <v>4389204</v>
      </c>
      <c r="D73" s="18">
        <v>2139440</v>
      </c>
      <c r="E73" s="18">
        <v>1606290</v>
      </c>
      <c r="F73" s="18">
        <v>533150</v>
      </c>
      <c r="G73" s="19">
        <v>1364764</v>
      </c>
      <c r="H73" s="19">
        <v>1102607.72</v>
      </c>
      <c r="I73" s="19">
        <v>262156.28</v>
      </c>
      <c r="J73" s="20">
        <v>0</v>
      </c>
      <c r="K73" s="20">
        <v>0</v>
      </c>
      <c r="L73" s="20">
        <v>0</v>
      </c>
      <c r="M73" s="21">
        <v>885000</v>
      </c>
      <c r="N73" s="21">
        <v>844500</v>
      </c>
      <c r="O73" s="21">
        <v>40500</v>
      </c>
      <c r="P73" s="22">
        <v>0</v>
      </c>
      <c r="Q73" s="22">
        <v>0</v>
      </c>
      <c r="R73" s="22">
        <v>0</v>
      </c>
      <c r="S73" s="19">
        <v>835806.28</v>
      </c>
      <c r="T73" s="17">
        <v>3553397.7199999997</v>
      </c>
      <c r="U73" s="17">
        <v>80.95767979797704</v>
      </c>
    </row>
    <row r="74" spans="1:21" ht="27.75" customHeight="1">
      <c r="A74" s="23" t="s">
        <v>104</v>
      </c>
      <c r="B74" s="29">
        <v>2</v>
      </c>
      <c r="C74" s="17">
        <v>4170772</v>
      </c>
      <c r="D74" s="18">
        <v>2014920</v>
      </c>
      <c r="E74" s="18">
        <v>1511190</v>
      </c>
      <c r="F74" s="18">
        <v>503730</v>
      </c>
      <c r="G74" s="19">
        <v>1010852</v>
      </c>
      <c r="H74" s="19">
        <v>742075.43</v>
      </c>
      <c r="I74" s="19">
        <v>268776.56999999995</v>
      </c>
      <c r="J74" s="20">
        <v>0</v>
      </c>
      <c r="K74" s="20">
        <v>0</v>
      </c>
      <c r="L74" s="20">
        <v>0</v>
      </c>
      <c r="M74" s="21">
        <v>1145000</v>
      </c>
      <c r="N74" s="21">
        <v>1137000</v>
      </c>
      <c r="O74" s="21">
        <v>8000</v>
      </c>
      <c r="P74" s="22">
        <v>0</v>
      </c>
      <c r="Q74" s="22">
        <v>0</v>
      </c>
      <c r="R74" s="22">
        <v>0</v>
      </c>
      <c r="S74" s="19">
        <v>780506.57</v>
      </c>
      <c r="T74" s="17">
        <v>3390265.43</v>
      </c>
      <c r="U74" s="17">
        <v>81.28628057347656</v>
      </c>
    </row>
    <row r="75" spans="1:21" ht="27.75" customHeight="1">
      <c r="A75" s="23" t="s">
        <v>110</v>
      </c>
      <c r="B75" s="29">
        <v>2</v>
      </c>
      <c r="C75" s="17">
        <v>3942587</v>
      </c>
      <c r="D75" s="18">
        <v>1870717</v>
      </c>
      <c r="E75" s="18">
        <v>1360537</v>
      </c>
      <c r="F75" s="18">
        <v>510180</v>
      </c>
      <c r="G75" s="19">
        <v>926870</v>
      </c>
      <c r="H75" s="19">
        <v>710587.05</v>
      </c>
      <c r="I75" s="19">
        <v>216282.94999999995</v>
      </c>
      <c r="J75" s="20">
        <v>0</v>
      </c>
      <c r="K75" s="20">
        <v>0</v>
      </c>
      <c r="L75" s="20">
        <v>0</v>
      </c>
      <c r="M75" s="21">
        <v>1145000</v>
      </c>
      <c r="N75" s="21">
        <v>1145000</v>
      </c>
      <c r="O75" s="21">
        <v>0</v>
      </c>
      <c r="P75" s="22">
        <v>0</v>
      </c>
      <c r="Q75" s="22">
        <v>0</v>
      </c>
      <c r="R75" s="22">
        <v>0</v>
      </c>
      <c r="S75" s="19">
        <v>726462.95</v>
      </c>
      <c r="T75" s="17">
        <v>3216124.05</v>
      </c>
      <c r="U75" s="17">
        <v>81.57395258493978</v>
      </c>
    </row>
    <row r="76" spans="1:21" ht="27.75" customHeight="1">
      <c r="A76" s="23" t="s">
        <v>43</v>
      </c>
      <c r="B76" s="29">
        <v>2</v>
      </c>
      <c r="C76" s="17">
        <v>7598422</v>
      </c>
      <c r="D76" s="18">
        <v>3575290</v>
      </c>
      <c r="E76" s="18">
        <v>2678360</v>
      </c>
      <c r="F76" s="18">
        <v>896930</v>
      </c>
      <c r="G76" s="19">
        <v>1228132</v>
      </c>
      <c r="H76" s="19">
        <v>935361.61</v>
      </c>
      <c r="I76" s="19">
        <v>292770.39</v>
      </c>
      <c r="J76" s="20">
        <v>0</v>
      </c>
      <c r="K76" s="20">
        <v>0</v>
      </c>
      <c r="L76" s="20">
        <v>0</v>
      </c>
      <c r="M76" s="21">
        <v>2795000</v>
      </c>
      <c r="N76" s="21">
        <v>2588000</v>
      </c>
      <c r="O76" s="21">
        <v>207000</v>
      </c>
      <c r="P76" s="22">
        <v>0</v>
      </c>
      <c r="Q76" s="22">
        <v>0</v>
      </c>
      <c r="R76" s="22">
        <v>0</v>
      </c>
      <c r="S76" s="19">
        <v>1396700.3900000001</v>
      </c>
      <c r="T76" s="17">
        <v>6201721.609999999</v>
      </c>
      <c r="U76" s="17">
        <v>81.61854671930567</v>
      </c>
    </row>
    <row r="77" spans="1:21" ht="27.75" customHeight="1">
      <c r="A77" s="23" t="s">
        <v>92</v>
      </c>
      <c r="B77" s="29">
        <v>2</v>
      </c>
      <c r="C77" s="17">
        <v>3862907</v>
      </c>
      <c r="D77" s="18">
        <v>1718000</v>
      </c>
      <c r="E77" s="18">
        <v>1288500</v>
      </c>
      <c r="F77" s="18">
        <v>429500</v>
      </c>
      <c r="G77" s="19">
        <v>1199907</v>
      </c>
      <c r="H77" s="19">
        <v>924464.97</v>
      </c>
      <c r="I77" s="19">
        <v>275442.03</v>
      </c>
      <c r="J77" s="20">
        <v>0</v>
      </c>
      <c r="K77" s="20">
        <v>0</v>
      </c>
      <c r="L77" s="20">
        <v>0</v>
      </c>
      <c r="M77" s="21">
        <v>945000</v>
      </c>
      <c r="N77" s="21">
        <v>945000</v>
      </c>
      <c r="O77" s="21">
        <v>0</v>
      </c>
      <c r="P77" s="22">
        <v>0</v>
      </c>
      <c r="Q77" s="22">
        <v>0</v>
      </c>
      <c r="R77" s="22">
        <v>0</v>
      </c>
      <c r="S77" s="19">
        <v>704942.03</v>
      </c>
      <c r="T77" s="17">
        <v>3157964.9699999997</v>
      </c>
      <c r="U77" s="17">
        <v>81.75099659401585</v>
      </c>
    </row>
    <row r="78" spans="1:21" ht="27.75" customHeight="1">
      <c r="A78" s="23" t="s">
        <v>113</v>
      </c>
      <c r="B78" s="29">
        <v>2</v>
      </c>
      <c r="C78" s="17">
        <v>4150923</v>
      </c>
      <c r="D78" s="18">
        <v>2001920</v>
      </c>
      <c r="E78" s="18">
        <v>1452831.29</v>
      </c>
      <c r="F78" s="18">
        <v>549088.71</v>
      </c>
      <c r="G78" s="19">
        <v>784003</v>
      </c>
      <c r="H78" s="19">
        <v>589057.96</v>
      </c>
      <c r="I78" s="19">
        <v>194945.04000000004</v>
      </c>
      <c r="J78" s="20">
        <v>0</v>
      </c>
      <c r="K78" s="20">
        <v>0</v>
      </c>
      <c r="L78" s="20">
        <v>0</v>
      </c>
      <c r="M78" s="21">
        <v>1365000</v>
      </c>
      <c r="N78" s="21">
        <v>1365000</v>
      </c>
      <c r="O78" s="21">
        <v>0</v>
      </c>
      <c r="P78" s="22">
        <v>0</v>
      </c>
      <c r="Q78" s="22">
        <v>0</v>
      </c>
      <c r="R78" s="22">
        <v>0</v>
      </c>
      <c r="S78" s="19">
        <v>744033.75</v>
      </c>
      <c r="T78" s="17">
        <v>3406889.25</v>
      </c>
      <c r="U78" s="17">
        <v>82.07546249352252</v>
      </c>
    </row>
    <row r="79" spans="1:21" ht="27.75" customHeight="1">
      <c r="A79" s="23" t="s">
        <v>103</v>
      </c>
      <c r="B79" s="29">
        <v>2</v>
      </c>
      <c r="C79" s="17">
        <v>3796900</v>
      </c>
      <c r="D79" s="18">
        <v>2055320</v>
      </c>
      <c r="E79" s="18">
        <v>1541490</v>
      </c>
      <c r="F79" s="18">
        <v>513830</v>
      </c>
      <c r="G79" s="19">
        <v>716580</v>
      </c>
      <c r="H79" s="19">
        <v>573990.67</v>
      </c>
      <c r="I79" s="19">
        <v>142589.32999999996</v>
      </c>
      <c r="J79" s="20">
        <v>0</v>
      </c>
      <c r="K79" s="20">
        <v>0</v>
      </c>
      <c r="L79" s="20">
        <v>0</v>
      </c>
      <c r="M79" s="21">
        <v>1025000</v>
      </c>
      <c r="N79" s="21">
        <v>1025000</v>
      </c>
      <c r="O79" s="21">
        <v>0</v>
      </c>
      <c r="P79" s="22">
        <v>0</v>
      </c>
      <c r="Q79" s="22">
        <v>0</v>
      </c>
      <c r="R79" s="22">
        <v>0</v>
      </c>
      <c r="S79" s="19">
        <v>656419.33</v>
      </c>
      <c r="T79" s="17">
        <v>3140480.67</v>
      </c>
      <c r="U79" s="17">
        <v>82.71170349495641</v>
      </c>
    </row>
    <row r="80" spans="1:21" ht="27.75" customHeight="1">
      <c r="A80" s="23" t="s">
        <v>83</v>
      </c>
      <c r="B80" s="29">
        <v>2</v>
      </c>
      <c r="C80" s="17">
        <v>4995073</v>
      </c>
      <c r="D80" s="18">
        <v>2199040</v>
      </c>
      <c r="E80" s="18">
        <v>1649280</v>
      </c>
      <c r="F80" s="18">
        <v>549760</v>
      </c>
      <c r="G80" s="19">
        <v>1001033</v>
      </c>
      <c r="H80" s="19">
        <v>707762.4</v>
      </c>
      <c r="I80" s="19">
        <v>293270.6</v>
      </c>
      <c r="J80" s="20">
        <v>0</v>
      </c>
      <c r="K80" s="20">
        <v>0</v>
      </c>
      <c r="L80" s="20">
        <v>0</v>
      </c>
      <c r="M80" s="21">
        <v>1795000</v>
      </c>
      <c r="N80" s="21">
        <v>1795000</v>
      </c>
      <c r="O80" s="21">
        <v>0</v>
      </c>
      <c r="P80" s="22">
        <v>0</v>
      </c>
      <c r="Q80" s="22">
        <v>0</v>
      </c>
      <c r="R80" s="22">
        <v>0</v>
      </c>
      <c r="S80" s="19">
        <v>843030.6</v>
      </c>
      <c r="T80" s="17">
        <v>4152042.4</v>
      </c>
      <c r="U80" s="17">
        <v>83.1227571649103</v>
      </c>
    </row>
    <row r="81" spans="1:21" ht="27.75" customHeight="1">
      <c r="A81" s="23" t="s">
        <v>121</v>
      </c>
      <c r="B81" s="29">
        <v>2</v>
      </c>
      <c r="C81" s="17">
        <v>5152790</v>
      </c>
      <c r="D81" s="18">
        <v>2059040</v>
      </c>
      <c r="E81" s="18">
        <v>1538680</v>
      </c>
      <c r="F81" s="18">
        <v>520360</v>
      </c>
      <c r="G81" s="19">
        <v>1148750</v>
      </c>
      <c r="H81" s="19">
        <v>809640.02</v>
      </c>
      <c r="I81" s="19">
        <v>339109.98</v>
      </c>
      <c r="J81" s="20">
        <v>0</v>
      </c>
      <c r="K81" s="20">
        <v>0</v>
      </c>
      <c r="L81" s="20">
        <v>0</v>
      </c>
      <c r="M81" s="21">
        <v>1945000</v>
      </c>
      <c r="N81" s="21">
        <v>1945000</v>
      </c>
      <c r="O81" s="21">
        <v>0</v>
      </c>
      <c r="P81" s="22">
        <v>0</v>
      </c>
      <c r="Q81" s="22">
        <v>0</v>
      </c>
      <c r="R81" s="22">
        <v>0</v>
      </c>
      <c r="S81" s="19">
        <v>859469.98</v>
      </c>
      <c r="T81" s="17">
        <v>4293320.02</v>
      </c>
      <c r="U81" s="17">
        <v>83.32029871195992</v>
      </c>
    </row>
    <row r="82" spans="1:21" ht="27.75" customHeight="1">
      <c r="A82" s="23" t="s">
        <v>23</v>
      </c>
      <c r="B82" s="29">
        <v>2</v>
      </c>
      <c r="C82" s="17">
        <v>4206522</v>
      </c>
      <c r="D82" s="18">
        <v>2040040</v>
      </c>
      <c r="E82" s="18">
        <v>1530030</v>
      </c>
      <c r="F82" s="18">
        <v>510010</v>
      </c>
      <c r="G82" s="19">
        <v>741482</v>
      </c>
      <c r="H82" s="19">
        <v>551373.56</v>
      </c>
      <c r="I82" s="19">
        <v>190108.43999999994</v>
      </c>
      <c r="J82" s="20">
        <v>0</v>
      </c>
      <c r="K82" s="20">
        <v>0</v>
      </c>
      <c r="L82" s="20">
        <v>0</v>
      </c>
      <c r="M82" s="21">
        <v>1425000</v>
      </c>
      <c r="N82" s="21">
        <v>1425000</v>
      </c>
      <c r="O82" s="21">
        <v>0</v>
      </c>
      <c r="P82" s="22">
        <v>0</v>
      </c>
      <c r="Q82" s="22">
        <v>0</v>
      </c>
      <c r="R82" s="22">
        <v>0</v>
      </c>
      <c r="S82" s="19">
        <v>700118.44</v>
      </c>
      <c r="T82" s="17">
        <v>3506403.56</v>
      </c>
      <c r="U82" s="17">
        <v>83.35635853087182</v>
      </c>
    </row>
    <row r="83" spans="1:21" ht="27.75" customHeight="1">
      <c r="A83" s="23" t="s">
        <v>99</v>
      </c>
      <c r="B83" s="29">
        <v>2</v>
      </c>
      <c r="C83" s="17">
        <v>3466206</v>
      </c>
      <c r="D83" s="18">
        <v>1902240</v>
      </c>
      <c r="E83" s="18">
        <v>1567264.64</v>
      </c>
      <c r="F83" s="18">
        <v>334975.3600000001</v>
      </c>
      <c r="G83" s="19">
        <v>818966</v>
      </c>
      <c r="H83" s="19">
        <v>646870.41</v>
      </c>
      <c r="I83" s="19">
        <v>172095.58999999997</v>
      </c>
      <c r="J83" s="20">
        <v>0</v>
      </c>
      <c r="K83" s="20">
        <v>0</v>
      </c>
      <c r="L83" s="20">
        <v>0</v>
      </c>
      <c r="M83" s="21">
        <v>745000</v>
      </c>
      <c r="N83" s="21">
        <v>700000</v>
      </c>
      <c r="O83" s="21">
        <v>45000</v>
      </c>
      <c r="P83" s="22">
        <v>0</v>
      </c>
      <c r="Q83" s="22">
        <v>0</v>
      </c>
      <c r="R83" s="22">
        <v>0</v>
      </c>
      <c r="S83" s="19">
        <v>552070.9500000001</v>
      </c>
      <c r="T83" s="17">
        <v>2914135.05</v>
      </c>
      <c r="U83" s="17">
        <v>84.07275995714045</v>
      </c>
    </row>
    <row r="84" spans="1:21" ht="27.75" customHeight="1">
      <c r="A84" s="23" t="s">
        <v>111</v>
      </c>
      <c r="B84" s="29">
        <v>2</v>
      </c>
      <c r="C84" s="17">
        <v>4875366</v>
      </c>
      <c r="D84" s="18">
        <v>2039400</v>
      </c>
      <c r="E84" s="18">
        <v>1529550</v>
      </c>
      <c r="F84" s="18">
        <v>509850</v>
      </c>
      <c r="G84" s="19">
        <v>970966</v>
      </c>
      <c r="H84" s="19">
        <v>762498.76</v>
      </c>
      <c r="I84" s="19">
        <v>208467.24</v>
      </c>
      <c r="J84" s="20">
        <v>0</v>
      </c>
      <c r="K84" s="20">
        <v>0</v>
      </c>
      <c r="L84" s="20">
        <v>0</v>
      </c>
      <c r="M84" s="21">
        <v>1865000</v>
      </c>
      <c r="N84" s="21">
        <v>1865000</v>
      </c>
      <c r="O84" s="21">
        <v>0</v>
      </c>
      <c r="P84" s="22">
        <v>0</v>
      </c>
      <c r="Q84" s="22">
        <v>0</v>
      </c>
      <c r="R84" s="22">
        <v>0</v>
      </c>
      <c r="S84" s="19">
        <v>718317.24</v>
      </c>
      <c r="T84" s="17">
        <v>4157048.76</v>
      </c>
      <c r="U84" s="17">
        <v>85.26639353845434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mergeCells count="13">
    <mergeCell ref="C5:C6"/>
    <mergeCell ref="D5:F5"/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</mergeCells>
  <printOptions/>
  <pageMargins left="0.7" right="0.7" top="0.75" bottom="0.75" header="0.3" footer="0.3"/>
  <pageSetup fitToHeight="0" fitToWidth="1" horizontalDpi="600" verticalDpi="600" orientation="landscape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="70" zoomScaleNormal="70" zoomScalePageLayoutView="0" workbookViewId="0" topLeftCell="A1">
      <selection activeCell="A4" sqref="A4:U4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1" customWidth="1"/>
    <col min="6" max="6" width="15.8515625" style="1" customWidth="1"/>
    <col min="7" max="7" width="18.00390625" style="1" customWidth="1"/>
    <col min="8" max="8" width="17.57421875" style="1" customWidth="1"/>
    <col min="9" max="9" width="17.28125" style="1" customWidth="1"/>
    <col min="10" max="10" width="16.7109375" style="1" customWidth="1"/>
    <col min="11" max="11" width="16.421875" style="1" customWidth="1"/>
    <col min="12" max="12" width="17.7109375" style="1" customWidth="1"/>
    <col min="13" max="13" width="19.7109375" style="1" customWidth="1"/>
    <col min="14" max="14" width="18.8515625" style="1" customWidth="1"/>
    <col min="15" max="15" width="17.28125" style="1" customWidth="1"/>
    <col min="16" max="16" width="17.7109375" style="1" customWidth="1"/>
    <col min="17" max="17" width="16.28125" style="1" customWidth="1"/>
    <col min="18" max="18" width="16.421875" style="1" customWidth="1"/>
    <col min="19" max="19" width="17.28125" style="1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27.75" customHeight="1">
      <c r="A2" s="52" t="s">
        <v>123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27.75" customHeight="1">
      <c r="A3" s="52" t="s">
        <v>134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27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27.75" customHeight="1">
      <c r="A5" s="54" t="s">
        <v>28</v>
      </c>
      <c r="B5" s="32"/>
      <c r="C5" s="51" t="s">
        <v>10</v>
      </c>
      <c r="D5" s="56" t="s">
        <v>2</v>
      </c>
      <c r="E5" s="57"/>
      <c r="F5" s="58"/>
      <c r="G5" s="37" t="s">
        <v>3</v>
      </c>
      <c r="H5" s="38"/>
      <c r="I5" s="39"/>
      <c r="J5" s="40" t="s">
        <v>4</v>
      </c>
      <c r="K5" s="41"/>
      <c r="L5" s="42"/>
      <c r="M5" s="43" t="s">
        <v>5</v>
      </c>
      <c r="N5" s="44"/>
      <c r="O5" s="45"/>
      <c r="P5" s="46" t="s">
        <v>6</v>
      </c>
      <c r="Q5" s="47"/>
      <c r="R5" s="48"/>
      <c r="S5" s="49" t="s">
        <v>27</v>
      </c>
      <c r="T5" s="51" t="s">
        <v>7</v>
      </c>
      <c r="U5" s="2" t="s">
        <v>11</v>
      </c>
    </row>
    <row r="6" spans="1:21" ht="27.75" customHeight="1">
      <c r="A6" s="55"/>
      <c r="B6" s="33"/>
      <c r="C6" s="51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0"/>
      <c r="T6" s="51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191871518.8</v>
      </c>
      <c r="D7" s="12">
        <f>SUM(D8:D38)</f>
        <v>63348980</v>
      </c>
      <c r="E7" s="12">
        <f>SUM(E8:E38)</f>
        <v>46905564.55</v>
      </c>
      <c r="F7" s="12">
        <f>SUM(F8:F38)</f>
        <v>16443415.450000001</v>
      </c>
      <c r="G7" s="13">
        <f>SUM(G8:G38)</f>
        <v>125866538.8</v>
      </c>
      <c r="H7" s="13">
        <f>SUM(H8:H38)</f>
        <v>81078325.15</v>
      </c>
      <c r="I7" s="13">
        <f>SUM(I8:I38)</f>
        <v>44788213.65000001</v>
      </c>
      <c r="J7" s="14">
        <f>SUM(J8:J38)</f>
        <v>0</v>
      </c>
      <c r="K7" s="14">
        <f>SUM(K8:K38)</f>
        <v>0</v>
      </c>
      <c r="L7" s="14">
        <f>SUM(L8:L38)</f>
        <v>0</v>
      </c>
      <c r="M7" s="15">
        <f>SUM(M8:M38)</f>
        <v>2656000</v>
      </c>
      <c r="N7" s="15">
        <f>SUM(N8:N38)</f>
        <v>1990000</v>
      </c>
      <c r="O7" s="15">
        <f>SUM(O8:O38)</f>
        <v>666000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61897629.10000002</v>
      </c>
      <c r="T7" s="11">
        <f>SUM(E7,H7,K7,N7,Q7)</f>
        <v>129973889.7</v>
      </c>
      <c r="U7" s="11">
        <f>SUM(T7/C7)*100</f>
        <v>67.74006403497546</v>
      </c>
    </row>
    <row r="8" spans="1:21" ht="27.75" customHeight="1">
      <c r="A8" s="23" t="s">
        <v>14</v>
      </c>
      <c r="B8" s="29">
        <v>3</v>
      </c>
      <c r="C8" s="17">
        <v>12494420</v>
      </c>
      <c r="D8" s="18">
        <v>5002820</v>
      </c>
      <c r="E8" s="18">
        <v>3536825</v>
      </c>
      <c r="F8" s="18">
        <v>1465995</v>
      </c>
      <c r="G8" s="19">
        <v>7491600</v>
      </c>
      <c r="H8" s="19">
        <v>3876172.72</v>
      </c>
      <c r="I8" s="19">
        <v>3615427.28</v>
      </c>
      <c r="J8" s="20">
        <v>0</v>
      </c>
      <c r="K8" s="20">
        <v>0</v>
      </c>
      <c r="L8" s="20">
        <v>0</v>
      </c>
      <c r="M8" s="21">
        <v>0</v>
      </c>
      <c r="N8" s="21">
        <v>0</v>
      </c>
      <c r="O8" s="21">
        <v>0</v>
      </c>
      <c r="P8" s="22">
        <v>0</v>
      </c>
      <c r="Q8" s="22">
        <v>0</v>
      </c>
      <c r="R8" s="22">
        <v>0</v>
      </c>
      <c r="S8" s="19">
        <v>5081422.279999999</v>
      </c>
      <c r="T8" s="17">
        <v>7412997.720000001</v>
      </c>
      <c r="U8" s="17">
        <v>59.33046688041542</v>
      </c>
    </row>
    <row r="9" spans="1:21" ht="27.75" customHeight="1">
      <c r="A9" s="23" t="s">
        <v>18</v>
      </c>
      <c r="B9" s="29">
        <v>3</v>
      </c>
      <c r="C9" s="17">
        <v>8119184</v>
      </c>
      <c r="D9" s="18">
        <v>1940480</v>
      </c>
      <c r="E9" s="18">
        <v>1434750</v>
      </c>
      <c r="F9" s="18">
        <v>505730</v>
      </c>
      <c r="G9" s="19">
        <v>6178704</v>
      </c>
      <c r="H9" s="19">
        <v>3500496.59</v>
      </c>
      <c r="I9" s="19">
        <v>2678207.41</v>
      </c>
      <c r="J9" s="20">
        <v>0</v>
      </c>
      <c r="K9" s="20">
        <v>0</v>
      </c>
      <c r="L9" s="20">
        <v>0</v>
      </c>
      <c r="M9" s="21">
        <v>0</v>
      </c>
      <c r="N9" s="21">
        <v>0</v>
      </c>
      <c r="O9" s="21">
        <v>0</v>
      </c>
      <c r="P9" s="22">
        <v>0</v>
      </c>
      <c r="Q9" s="22">
        <v>0</v>
      </c>
      <c r="R9" s="22">
        <v>0</v>
      </c>
      <c r="S9" s="19">
        <v>3183937.41</v>
      </c>
      <c r="T9" s="17">
        <v>4935246.59</v>
      </c>
      <c r="U9" s="17">
        <v>60.78500733571255</v>
      </c>
    </row>
    <row r="10" spans="1:21" ht="27.75" customHeight="1">
      <c r="A10" s="23" t="s">
        <v>46</v>
      </c>
      <c r="B10" s="29">
        <v>3</v>
      </c>
      <c r="C10" s="17">
        <v>7843242</v>
      </c>
      <c r="D10" s="18">
        <v>2134480</v>
      </c>
      <c r="E10" s="18">
        <v>1600860</v>
      </c>
      <c r="F10" s="18">
        <v>533620</v>
      </c>
      <c r="G10" s="19">
        <v>5708762</v>
      </c>
      <c r="H10" s="19">
        <v>3319106.65</v>
      </c>
      <c r="I10" s="19">
        <v>2389655.35</v>
      </c>
      <c r="J10" s="20">
        <v>0</v>
      </c>
      <c r="K10" s="20">
        <v>0</v>
      </c>
      <c r="L10" s="20">
        <v>0</v>
      </c>
      <c r="M10" s="21">
        <v>0</v>
      </c>
      <c r="N10" s="21">
        <v>0</v>
      </c>
      <c r="O10" s="21">
        <v>0</v>
      </c>
      <c r="P10" s="22">
        <v>0</v>
      </c>
      <c r="Q10" s="22">
        <v>0</v>
      </c>
      <c r="R10" s="22">
        <v>0</v>
      </c>
      <c r="S10" s="19">
        <v>2923275.35</v>
      </c>
      <c r="T10" s="17">
        <v>4919966.65</v>
      </c>
      <c r="U10" s="17">
        <v>62.72873704521677</v>
      </c>
    </row>
    <row r="11" spans="1:21" ht="27.75" customHeight="1">
      <c r="A11" s="23" t="s">
        <v>19</v>
      </c>
      <c r="B11" s="29">
        <v>3</v>
      </c>
      <c r="C11" s="17">
        <v>7325175</v>
      </c>
      <c r="D11" s="18">
        <v>1562960</v>
      </c>
      <c r="E11" s="18">
        <v>1164360</v>
      </c>
      <c r="F11" s="18">
        <v>398600</v>
      </c>
      <c r="G11" s="19">
        <v>5762215</v>
      </c>
      <c r="H11" s="19">
        <v>3485588.48</v>
      </c>
      <c r="I11" s="19">
        <v>2276626.52</v>
      </c>
      <c r="J11" s="20">
        <v>0</v>
      </c>
      <c r="K11" s="20">
        <v>0</v>
      </c>
      <c r="L11" s="20">
        <v>0</v>
      </c>
      <c r="M11" s="21">
        <v>0</v>
      </c>
      <c r="N11" s="21">
        <v>0</v>
      </c>
      <c r="O11" s="21">
        <v>0</v>
      </c>
      <c r="P11" s="22">
        <v>0</v>
      </c>
      <c r="Q11" s="22">
        <v>0</v>
      </c>
      <c r="R11" s="22">
        <v>0</v>
      </c>
      <c r="S11" s="19">
        <v>2675226.52</v>
      </c>
      <c r="T11" s="17">
        <v>4649948.48</v>
      </c>
      <c r="U11" s="17">
        <v>63.47900876088285</v>
      </c>
    </row>
    <row r="12" spans="1:21" ht="27.75" customHeight="1">
      <c r="A12" s="23" t="s">
        <v>32</v>
      </c>
      <c r="B12" s="29">
        <v>3</v>
      </c>
      <c r="C12" s="17">
        <v>5782510</v>
      </c>
      <c r="D12" s="18">
        <v>1626980</v>
      </c>
      <c r="E12" s="18">
        <v>1246160</v>
      </c>
      <c r="F12" s="18">
        <v>380820</v>
      </c>
      <c r="G12" s="19">
        <v>4155530</v>
      </c>
      <c r="H12" s="19">
        <v>2536468.33</v>
      </c>
      <c r="I12" s="19">
        <v>1619061.67</v>
      </c>
      <c r="J12" s="20">
        <v>0</v>
      </c>
      <c r="K12" s="20">
        <v>0</v>
      </c>
      <c r="L12" s="20">
        <v>0</v>
      </c>
      <c r="M12" s="21">
        <v>0</v>
      </c>
      <c r="N12" s="21">
        <v>0</v>
      </c>
      <c r="O12" s="21">
        <v>0</v>
      </c>
      <c r="P12" s="22">
        <v>0</v>
      </c>
      <c r="Q12" s="22">
        <v>0</v>
      </c>
      <c r="R12" s="22">
        <v>0</v>
      </c>
      <c r="S12" s="19">
        <v>1999881.67</v>
      </c>
      <c r="T12" s="17">
        <v>3782628.33</v>
      </c>
      <c r="U12" s="17">
        <v>65.41498985734569</v>
      </c>
    </row>
    <row r="13" spans="1:21" ht="27.75" customHeight="1">
      <c r="A13" s="23" t="s">
        <v>34</v>
      </c>
      <c r="B13" s="29">
        <v>3</v>
      </c>
      <c r="C13" s="17">
        <v>3036725</v>
      </c>
      <c r="D13" s="18">
        <v>1053160</v>
      </c>
      <c r="E13" s="18">
        <v>756390</v>
      </c>
      <c r="F13" s="18">
        <v>296770</v>
      </c>
      <c r="G13" s="19">
        <v>1983565</v>
      </c>
      <c r="H13" s="19">
        <v>1246806.11</v>
      </c>
      <c r="I13" s="19">
        <v>736758.8899999999</v>
      </c>
      <c r="J13" s="20">
        <v>0</v>
      </c>
      <c r="K13" s="20">
        <v>0</v>
      </c>
      <c r="L13" s="20">
        <v>0</v>
      </c>
      <c r="M13" s="21">
        <v>0</v>
      </c>
      <c r="N13" s="21">
        <v>0</v>
      </c>
      <c r="O13" s="21">
        <v>0</v>
      </c>
      <c r="P13" s="22">
        <v>0</v>
      </c>
      <c r="Q13" s="22">
        <v>0</v>
      </c>
      <c r="R13" s="22">
        <v>0</v>
      </c>
      <c r="S13" s="19">
        <v>1033528.8899999999</v>
      </c>
      <c r="T13" s="17">
        <v>2003196.11</v>
      </c>
      <c r="U13" s="17">
        <v>65.96567387563906</v>
      </c>
    </row>
    <row r="14" spans="1:21" ht="27.75" customHeight="1">
      <c r="A14" s="23" t="s">
        <v>12</v>
      </c>
      <c r="B14" s="29">
        <v>3</v>
      </c>
      <c r="C14" s="17">
        <v>5240655</v>
      </c>
      <c r="D14" s="18">
        <v>1755880</v>
      </c>
      <c r="E14" s="18">
        <v>1210015.84</v>
      </c>
      <c r="F14" s="18">
        <v>545864.1599999999</v>
      </c>
      <c r="G14" s="19">
        <v>3484775</v>
      </c>
      <c r="H14" s="19">
        <v>2268846.2</v>
      </c>
      <c r="I14" s="19">
        <v>1215928.7999999998</v>
      </c>
      <c r="J14" s="20">
        <v>0</v>
      </c>
      <c r="K14" s="20">
        <v>0</v>
      </c>
      <c r="L14" s="20">
        <v>0</v>
      </c>
      <c r="M14" s="21">
        <v>0</v>
      </c>
      <c r="N14" s="21">
        <v>0</v>
      </c>
      <c r="O14" s="21">
        <v>0</v>
      </c>
      <c r="P14" s="22">
        <v>0</v>
      </c>
      <c r="Q14" s="22">
        <v>0</v>
      </c>
      <c r="R14" s="22">
        <v>0</v>
      </c>
      <c r="S14" s="19">
        <v>1761792.9599999997</v>
      </c>
      <c r="T14" s="17">
        <v>3478862.04</v>
      </c>
      <c r="U14" s="17">
        <v>66.38219917166843</v>
      </c>
    </row>
    <row r="15" spans="1:21" ht="27.75" customHeight="1">
      <c r="A15" s="23" t="s">
        <v>22</v>
      </c>
      <c r="B15" s="29">
        <v>3</v>
      </c>
      <c r="C15" s="17">
        <v>4946007</v>
      </c>
      <c r="D15" s="18">
        <v>828720</v>
      </c>
      <c r="E15" s="18">
        <v>543395</v>
      </c>
      <c r="F15" s="18">
        <v>285325</v>
      </c>
      <c r="G15" s="19">
        <v>4117287</v>
      </c>
      <c r="H15" s="19">
        <v>2748589.37</v>
      </c>
      <c r="I15" s="19">
        <v>1368697.63</v>
      </c>
      <c r="J15" s="20">
        <v>0</v>
      </c>
      <c r="K15" s="20">
        <v>0</v>
      </c>
      <c r="L15" s="20">
        <v>0</v>
      </c>
      <c r="M15" s="21">
        <v>0</v>
      </c>
      <c r="N15" s="21">
        <v>0</v>
      </c>
      <c r="O15" s="21">
        <v>0</v>
      </c>
      <c r="P15" s="22">
        <v>0</v>
      </c>
      <c r="Q15" s="22">
        <v>0</v>
      </c>
      <c r="R15" s="22">
        <v>0</v>
      </c>
      <c r="S15" s="19">
        <v>1654022.63</v>
      </c>
      <c r="T15" s="17">
        <v>3291984.37</v>
      </c>
      <c r="U15" s="17">
        <v>66.55842521047786</v>
      </c>
    </row>
    <row r="16" spans="1:21" ht="27.75" customHeight="1">
      <c r="A16" s="23" t="s">
        <v>13</v>
      </c>
      <c r="B16" s="29">
        <v>3</v>
      </c>
      <c r="C16" s="17">
        <v>3909831</v>
      </c>
      <c r="D16" s="18">
        <v>1691030</v>
      </c>
      <c r="E16" s="18">
        <v>1280970</v>
      </c>
      <c r="F16" s="18">
        <v>410060</v>
      </c>
      <c r="G16" s="19">
        <v>2218801</v>
      </c>
      <c r="H16" s="19">
        <v>1321493.99</v>
      </c>
      <c r="I16" s="19">
        <v>897307.01</v>
      </c>
      <c r="J16" s="20">
        <v>0</v>
      </c>
      <c r="K16" s="20">
        <v>0</v>
      </c>
      <c r="L16" s="20">
        <v>0</v>
      </c>
      <c r="M16" s="21">
        <v>0</v>
      </c>
      <c r="N16" s="21">
        <v>0</v>
      </c>
      <c r="O16" s="21">
        <v>0</v>
      </c>
      <c r="P16" s="22">
        <v>0</v>
      </c>
      <c r="Q16" s="22">
        <v>0</v>
      </c>
      <c r="R16" s="22">
        <v>0</v>
      </c>
      <c r="S16" s="19">
        <v>1307367.01</v>
      </c>
      <c r="T16" s="17">
        <v>2602463.99</v>
      </c>
      <c r="U16" s="17">
        <v>66.56205830891413</v>
      </c>
    </row>
    <row r="17" spans="1:21" ht="27.75" customHeight="1">
      <c r="A17" s="23" t="s">
        <v>37</v>
      </c>
      <c r="B17" s="29">
        <v>3</v>
      </c>
      <c r="C17" s="17">
        <v>3255938</v>
      </c>
      <c r="D17" s="18">
        <v>1163040</v>
      </c>
      <c r="E17" s="18">
        <v>872280</v>
      </c>
      <c r="F17" s="18">
        <v>290760</v>
      </c>
      <c r="G17" s="19">
        <v>2092898</v>
      </c>
      <c r="H17" s="19">
        <v>1298399.2</v>
      </c>
      <c r="I17" s="19">
        <v>794498.8</v>
      </c>
      <c r="J17" s="20">
        <v>0</v>
      </c>
      <c r="K17" s="20">
        <v>0</v>
      </c>
      <c r="L17" s="20">
        <v>0</v>
      </c>
      <c r="M17" s="21">
        <v>0</v>
      </c>
      <c r="N17" s="21">
        <v>0</v>
      </c>
      <c r="O17" s="21">
        <v>0</v>
      </c>
      <c r="P17" s="22">
        <v>0</v>
      </c>
      <c r="Q17" s="22">
        <v>0</v>
      </c>
      <c r="R17" s="22">
        <v>0</v>
      </c>
      <c r="S17" s="19">
        <v>1085258.8</v>
      </c>
      <c r="T17" s="17">
        <v>2170679.2</v>
      </c>
      <c r="U17" s="17">
        <v>66.66832107982401</v>
      </c>
    </row>
    <row r="18" spans="1:21" ht="27.75" customHeight="1">
      <c r="A18" s="23" t="s">
        <v>47</v>
      </c>
      <c r="B18" s="29">
        <v>3</v>
      </c>
      <c r="C18" s="17">
        <v>4389888</v>
      </c>
      <c r="D18" s="18">
        <v>915130</v>
      </c>
      <c r="E18" s="18">
        <v>695670</v>
      </c>
      <c r="F18" s="18">
        <v>219460</v>
      </c>
      <c r="G18" s="19">
        <v>3474758</v>
      </c>
      <c r="H18" s="19">
        <v>2241578.01</v>
      </c>
      <c r="I18" s="19">
        <v>1233179.9900000002</v>
      </c>
      <c r="J18" s="20">
        <v>0</v>
      </c>
      <c r="K18" s="20">
        <v>0</v>
      </c>
      <c r="L18" s="20">
        <v>0</v>
      </c>
      <c r="M18" s="21">
        <v>0</v>
      </c>
      <c r="N18" s="21">
        <v>0</v>
      </c>
      <c r="O18" s="21">
        <v>0</v>
      </c>
      <c r="P18" s="22">
        <v>0</v>
      </c>
      <c r="Q18" s="22">
        <v>0</v>
      </c>
      <c r="R18" s="22">
        <v>0</v>
      </c>
      <c r="S18" s="19">
        <v>1452639.9900000002</v>
      </c>
      <c r="T18" s="17">
        <v>2937248.01</v>
      </c>
      <c r="U18" s="17">
        <v>66.90940657255948</v>
      </c>
    </row>
    <row r="19" spans="1:21" ht="27.75" customHeight="1">
      <c r="A19" s="23" t="s">
        <v>52</v>
      </c>
      <c r="B19" s="29">
        <v>3</v>
      </c>
      <c r="C19" s="17">
        <v>8461385.8</v>
      </c>
      <c r="D19" s="18">
        <v>1238040</v>
      </c>
      <c r="E19" s="18">
        <v>921348</v>
      </c>
      <c r="F19" s="18">
        <v>316692</v>
      </c>
      <c r="G19" s="19">
        <v>7223345.8</v>
      </c>
      <c r="H19" s="19">
        <v>4761807.71</v>
      </c>
      <c r="I19" s="19">
        <v>2461538.09</v>
      </c>
      <c r="J19" s="20">
        <v>0</v>
      </c>
      <c r="K19" s="20">
        <v>0</v>
      </c>
      <c r="L19" s="20">
        <v>0</v>
      </c>
      <c r="M19" s="21">
        <v>0</v>
      </c>
      <c r="N19" s="21">
        <v>0</v>
      </c>
      <c r="O19" s="21">
        <v>0</v>
      </c>
      <c r="P19" s="22">
        <v>0</v>
      </c>
      <c r="Q19" s="22">
        <v>0</v>
      </c>
      <c r="R19" s="22">
        <v>0</v>
      </c>
      <c r="S19" s="19">
        <v>2778230.09</v>
      </c>
      <c r="T19" s="17">
        <v>5683155.71</v>
      </c>
      <c r="U19" s="17">
        <v>67.16577927459588</v>
      </c>
    </row>
    <row r="20" spans="1:21" ht="27.75" customHeight="1">
      <c r="A20" s="23" t="s">
        <v>31</v>
      </c>
      <c r="B20" s="29">
        <v>3</v>
      </c>
      <c r="C20" s="17">
        <v>12114443</v>
      </c>
      <c r="D20" s="18">
        <v>2012200</v>
      </c>
      <c r="E20" s="18">
        <v>1456780</v>
      </c>
      <c r="F20" s="18">
        <v>555420</v>
      </c>
      <c r="G20" s="19">
        <v>8374243</v>
      </c>
      <c r="H20" s="19">
        <v>5417869.48</v>
      </c>
      <c r="I20" s="19">
        <v>2956373.5199999996</v>
      </c>
      <c r="J20" s="20">
        <v>0</v>
      </c>
      <c r="K20" s="20">
        <v>0</v>
      </c>
      <c r="L20" s="20">
        <v>0</v>
      </c>
      <c r="M20" s="21">
        <v>1728000</v>
      </c>
      <c r="N20" s="21">
        <v>1296000</v>
      </c>
      <c r="O20" s="21">
        <v>432000</v>
      </c>
      <c r="P20" s="22">
        <v>0</v>
      </c>
      <c r="Q20" s="22">
        <v>0</v>
      </c>
      <c r="R20" s="22">
        <v>0</v>
      </c>
      <c r="S20" s="19">
        <v>3943793.5199999996</v>
      </c>
      <c r="T20" s="17">
        <v>8170649.48</v>
      </c>
      <c r="U20" s="17">
        <v>67.44552333111807</v>
      </c>
    </row>
    <row r="21" spans="1:21" ht="27.75" customHeight="1">
      <c r="A21" s="23" t="s">
        <v>56</v>
      </c>
      <c r="B21" s="29">
        <v>3</v>
      </c>
      <c r="C21" s="17">
        <v>5347626</v>
      </c>
      <c r="D21" s="18">
        <v>1115780</v>
      </c>
      <c r="E21" s="18">
        <v>843608.83</v>
      </c>
      <c r="F21" s="18">
        <v>272171.17000000004</v>
      </c>
      <c r="G21" s="19">
        <v>4231846</v>
      </c>
      <c r="H21" s="19">
        <v>2769814.05</v>
      </c>
      <c r="I21" s="19">
        <v>1462031.9500000002</v>
      </c>
      <c r="J21" s="20">
        <v>0</v>
      </c>
      <c r="K21" s="20">
        <v>0</v>
      </c>
      <c r="L21" s="20">
        <v>0</v>
      </c>
      <c r="M21" s="21">
        <v>0</v>
      </c>
      <c r="N21" s="21">
        <v>0</v>
      </c>
      <c r="O21" s="21">
        <v>0</v>
      </c>
      <c r="P21" s="22">
        <v>0</v>
      </c>
      <c r="Q21" s="22">
        <v>0</v>
      </c>
      <c r="R21" s="22">
        <v>0</v>
      </c>
      <c r="S21" s="19">
        <v>1734203.12</v>
      </c>
      <c r="T21" s="17">
        <v>3613422.88</v>
      </c>
      <c r="U21" s="17">
        <v>67.57059824303346</v>
      </c>
    </row>
    <row r="22" spans="1:21" ht="27.75" customHeight="1">
      <c r="A22" s="23" t="s">
        <v>39</v>
      </c>
      <c r="B22" s="29">
        <v>3</v>
      </c>
      <c r="C22" s="17">
        <v>10695301</v>
      </c>
      <c r="D22" s="18">
        <v>4538920</v>
      </c>
      <c r="E22" s="18">
        <v>3404190</v>
      </c>
      <c r="F22" s="18">
        <v>1134730</v>
      </c>
      <c r="G22" s="19">
        <v>6156381</v>
      </c>
      <c r="H22" s="19">
        <v>3824492.81</v>
      </c>
      <c r="I22" s="19">
        <v>2331888.19</v>
      </c>
      <c r="J22" s="20">
        <v>0</v>
      </c>
      <c r="K22" s="20">
        <v>0</v>
      </c>
      <c r="L22" s="20">
        <v>0</v>
      </c>
      <c r="M22" s="21">
        <v>0</v>
      </c>
      <c r="N22" s="21">
        <v>0</v>
      </c>
      <c r="O22" s="21">
        <v>0</v>
      </c>
      <c r="P22" s="22">
        <v>0</v>
      </c>
      <c r="Q22" s="22">
        <v>0</v>
      </c>
      <c r="R22" s="22">
        <v>0</v>
      </c>
      <c r="S22" s="19">
        <v>3466618.19</v>
      </c>
      <c r="T22" s="17">
        <v>7228682.8100000005</v>
      </c>
      <c r="U22" s="17">
        <v>67.58746490631728</v>
      </c>
    </row>
    <row r="23" spans="1:21" ht="27.75" customHeight="1">
      <c r="A23" s="23" t="s">
        <v>25</v>
      </c>
      <c r="B23" s="29">
        <v>3</v>
      </c>
      <c r="C23" s="17">
        <v>3618120</v>
      </c>
      <c r="D23" s="18">
        <v>2264840</v>
      </c>
      <c r="E23" s="18">
        <v>1698630</v>
      </c>
      <c r="F23" s="18">
        <v>566210</v>
      </c>
      <c r="G23" s="19">
        <v>1353280</v>
      </c>
      <c r="H23" s="19">
        <v>747060.58</v>
      </c>
      <c r="I23" s="19">
        <v>606219.42</v>
      </c>
      <c r="J23" s="20">
        <v>0</v>
      </c>
      <c r="K23" s="20">
        <v>0</v>
      </c>
      <c r="L23" s="20">
        <v>0</v>
      </c>
      <c r="M23" s="21">
        <v>0</v>
      </c>
      <c r="N23" s="21">
        <v>0</v>
      </c>
      <c r="O23" s="21">
        <v>0</v>
      </c>
      <c r="P23" s="22">
        <v>0</v>
      </c>
      <c r="Q23" s="22">
        <v>0</v>
      </c>
      <c r="R23" s="22">
        <v>0</v>
      </c>
      <c r="S23" s="19">
        <v>1172429.42</v>
      </c>
      <c r="T23" s="17">
        <v>2445690.58</v>
      </c>
      <c r="U23" s="17">
        <v>67.59561816634053</v>
      </c>
    </row>
    <row r="24" spans="1:21" ht="27.75" customHeight="1">
      <c r="A24" s="23" t="s">
        <v>41</v>
      </c>
      <c r="B24" s="29">
        <v>3</v>
      </c>
      <c r="C24" s="17">
        <v>3249742</v>
      </c>
      <c r="D24" s="18">
        <v>2231680</v>
      </c>
      <c r="E24" s="18">
        <v>1563418</v>
      </c>
      <c r="F24" s="18">
        <v>668262</v>
      </c>
      <c r="G24" s="19">
        <v>1018062</v>
      </c>
      <c r="H24" s="19">
        <v>641518.98</v>
      </c>
      <c r="I24" s="19">
        <v>376543.02</v>
      </c>
      <c r="J24" s="20">
        <v>0</v>
      </c>
      <c r="K24" s="20">
        <v>0</v>
      </c>
      <c r="L24" s="20">
        <v>0</v>
      </c>
      <c r="M24" s="21">
        <v>0</v>
      </c>
      <c r="N24" s="21">
        <v>0</v>
      </c>
      <c r="O24" s="21">
        <v>0</v>
      </c>
      <c r="P24" s="22">
        <v>0</v>
      </c>
      <c r="Q24" s="22">
        <v>0</v>
      </c>
      <c r="R24" s="22">
        <v>0</v>
      </c>
      <c r="S24" s="19">
        <v>1044805.02</v>
      </c>
      <c r="T24" s="17">
        <v>2204936.98</v>
      </c>
      <c r="U24" s="17">
        <v>67.84960098370885</v>
      </c>
    </row>
    <row r="25" spans="1:21" ht="27.75" customHeight="1">
      <c r="A25" s="23" t="s">
        <v>16</v>
      </c>
      <c r="B25" s="29">
        <v>3</v>
      </c>
      <c r="C25" s="17">
        <v>9688002</v>
      </c>
      <c r="D25" s="18">
        <v>4119920</v>
      </c>
      <c r="E25" s="18">
        <v>3068780</v>
      </c>
      <c r="F25" s="18">
        <v>1051140</v>
      </c>
      <c r="G25" s="19">
        <v>5568082</v>
      </c>
      <c r="H25" s="19">
        <v>3522364.36</v>
      </c>
      <c r="I25" s="19">
        <v>2045717.6400000001</v>
      </c>
      <c r="J25" s="20">
        <v>0</v>
      </c>
      <c r="K25" s="20">
        <v>0</v>
      </c>
      <c r="L25" s="20">
        <v>0</v>
      </c>
      <c r="M25" s="21">
        <v>0</v>
      </c>
      <c r="N25" s="21">
        <v>0</v>
      </c>
      <c r="O25" s="21">
        <v>0</v>
      </c>
      <c r="P25" s="22">
        <v>0</v>
      </c>
      <c r="Q25" s="22">
        <v>0</v>
      </c>
      <c r="R25" s="22">
        <v>0</v>
      </c>
      <c r="S25" s="19">
        <v>3096857.64</v>
      </c>
      <c r="T25" s="17">
        <v>6591144.359999999</v>
      </c>
      <c r="U25" s="17">
        <v>68.03409371715652</v>
      </c>
    </row>
    <row r="26" spans="1:21" ht="27.75" customHeight="1">
      <c r="A26" s="23" t="s">
        <v>29</v>
      </c>
      <c r="B26" s="29">
        <v>3</v>
      </c>
      <c r="C26" s="17">
        <v>6590404</v>
      </c>
      <c r="D26" s="18">
        <v>812960</v>
      </c>
      <c r="E26" s="18">
        <v>609720</v>
      </c>
      <c r="F26" s="18">
        <v>203240</v>
      </c>
      <c r="G26" s="19">
        <v>4849444</v>
      </c>
      <c r="H26" s="19">
        <v>3190592.41</v>
      </c>
      <c r="I26" s="19">
        <v>1658851.5899999999</v>
      </c>
      <c r="J26" s="20">
        <v>0</v>
      </c>
      <c r="K26" s="20">
        <v>0</v>
      </c>
      <c r="L26" s="20">
        <v>0</v>
      </c>
      <c r="M26" s="21">
        <v>928000</v>
      </c>
      <c r="N26" s="21">
        <v>694000</v>
      </c>
      <c r="O26" s="21">
        <v>234000</v>
      </c>
      <c r="P26" s="22">
        <v>0</v>
      </c>
      <c r="Q26" s="22">
        <v>0</v>
      </c>
      <c r="R26" s="22">
        <v>0</v>
      </c>
      <c r="S26" s="19">
        <v>2096091.5899999999</v>
      </c>
      <c r="T26" s="17">
        <v>4494312.41</v>
      </c>
      <c r="U26" s="17">
        <v>68.19479367273993</v>
      </c>
    </row>
    <row r="27" spans="1:21" ht="27.75" customHeight="1">
      <c r="A27" s="23" t="s">
        <v>61</v>
      </c>
      <c r="B27" s="29">
        <v>3</v>
      </c>
      <c r="C27" s="17">
        <v>4168156</v>
      </c>
      <c r="D27" s="18">
        <v>2807520</v>
      </c>
      <c r="E27" s="18">
        <v>2105640</v>
      </c>
      <c r="F27" s="18">
        <v>701880</v>
      </c>
      <c r="G27" s="19">
        <v>1360636</v>
      </c>
      <c r="H27" s="19">
        <v>746082.02</v>
      </c>
      <c r="I27" s="19">
        <v>614553.98</v>
      </c>
      <c r="J27" s="20">
        <v>0</v>
      </c>
      <c r="K27" s="20">
        <v>0</v>
      </c>
      <c r="L27" s="20">
        <v>0</v>
      </c>
      <c r="M27" s="21">
        <v>0</v>
      </c>
      <c r="N27" s="21">
        <v>0</v>
      </c>
      <c r="O27" s="21">
        <v>0</v>
      </c>
      <c r="P27" s="22">
        <v>0</v>
      </c>
      <c r="Q27" s="22">
        <v>0</v>
      </c>
      <c r="R27" s="22">
        <v>0</v>
      </c>
      <c r="S27" s="19">
        <v>1316433.98</v>
      </c>
      <c r="T27" s="17">
        <v>2851722.02</v>
      </c>
      <c r="U27" s="17">
        <v>68.41687355271732</v>
      </c>
    </row>
    <row r="28" spans="1:21" ht="27.75" customHeight="1">
      <c r="A28" s="23" t="s">
        <v>36</v>
      </c>
      <c r="B28" s="29">
        <v>3</v>
      </c>
      <c r="C28" s="17">
        <v>4390292</v>
      </c>
      <c r="D28" s="18">
        <v>2747880</v>
      </c>
      <c r="E28" s="18">
        <v>2030170</v>
      </c>
      <c r="F28" s="18">
        <v>717710</v>
      </c>
      <c r="G28" s="19">
        <v>1642412</v>
      </c>
      <c r="H28" s="19">
        <v>1014310.45</v>
      </c>
      <c r="I28" s="19">
        <v>628101.55</v>
      </c>
      <c r="J28" s="20">
        <v>0</v>
      </c>
      <c r="K28" s="20">
        <v>0</v>
      </c>
      <c r="L28" s="20">
        <v>0</v>
      </c>
      <c r="M28" s="21">
        <v>0</v>
      </c>
      <c r="N28" s="21">
        <v>0</v>
      </c>
      <c r="O28" s="21">
        <v>0</v>
      </c>
      <c r="P28" s="22">
        <v>0</v>
      </c>
      <c r="Q28" s="22">
        <v>0</v>
      </c>
      <c r="R28" s="22">
        <v>0</v>
      </c>
      <c r="S28" s="19">
        <v>1345811.55</v>
      </c>
      <c r="T28" s="17">
        <v>3044480.45</v>
      </c>
      <c r="U28" s="17">
        <v>69.34573941778817</v>
      </c>
    </row>
    <row r="29" spans="1:21" ht="27.75" customHeight="1">
      <c r="A29" s="23" t="s">
        <v>15</v>
      </c>
      <c r="B29" s="29">
        <v>3</v>
      </c>
      <c r="C29" s="17">
        <v>6615277</v>
      </c>
      <c r="D29" s="18">
        <v>2259760</v>
      </c>
      <c r="E29" s="18">
        <v>1694820</v>
      </c>
      <c r="F29" s="18">
        <v>564940</v>
      </c>
      <c r="G29" s="19">
        <v>4355517</v>
      </c>
      <c r="H29" s="19">
        <v>2910401.32</v>
      </c>
      <c r="I29" s="19">
        <v>1445115.6800000002</v>
      </c>
      <c r="J29" s="20">
        <v>0</v>
      </c>
      <c r="K29" s="20">
        <v>0</v>
      </c>
      <c r="L29" s="20">
        <v>0</v>
      </c>
      <c r="M29" s="21">
        <v>0</v>
      </c>
      <c r="N29" s="21">
        <v>0</v>
      </c>
      <c r="O29" s="21">
        <v>0</v>
      </c>
      <c r="P29" s="22">
        <v>0</v>
      </c>
      <c r="Q29" s="22">
        <v>0</v>
      </c>
      <c r="R29" s="22">
        <v>0</v>
      </c>
      <c r="S29" s="19">
        <v>2010055.6800000002</v>
      </c>
      <c r="T29" s="17">
        <v>4605221.32</v>
      </c>
      <c r="U29" s="17">
        <v>69.61494310820243</v>
      </c>
    </row>
    <row r="30" spans="1:21" ht="23.25">
      <c r="A30" s="23" t="s">
        <v>20</v>
      </c>
      <c r="B30" s="29">
        <v>3</v>
      </c>
      <c r="C30" s="17">
        <v>7234723</v>
      </c>
      <c r="D30" s="18">
        <v>3421880</v>
      </c>
      <c r="E30" s="18">
        <v>2473113.55</v>
      </c>
      <c r="F30" s="18">
        <v>948766.4500000002</v>
      </c>
      <c r="G30" s="19">
        <v>3812843</v>
      </c>
      <c r="H30" s="19">
        <v>2590983.46</v>
      </c>
      <c r="I30" s="19">
        <v>1221859.54</v>
      </c>
      <c r="J30" s="20">
        <v>0</v>
      </c>
      <c r="K30" s="20">
        <v>0</v>
      </c>
      <c r="L30" s="20">
        <v>0</v>
      </c>
      <c r="M30" s="21">
        <v>0</v>
      </c>
      <c r="N30" s="21">
        <v>0</v>
      </c>
      <c r="O30" s="21">
        <v>0</v>
      </c>
      <c r="P30" s="22">
        <v>0</v>
      </c>
      <c r="Q30" s="22">
        <v>0</v>
      </c>
      <c r="R30" s="22">
        <v>0</v>
      </c>
      <c r="S30" s="19">
        <v>2170625.99</v>
      </c>
      <c r="T30" s="17">
        <v>5064097.01</v>
      </c>
      <c r="U30" s="17">
        <v>69.99710991008224</v>
      </c>
    </row>
    <row r="31" spans="1:21" ht="27.75" customHeight="1">
      <c r="A31" s="23" t="s">
        <v>122</v>
      </c>
      <c r="B31" s="29">
        <v>3</v>
      </c>
      <c r="C31" s="17">
        <v>1688800</v>
      </c>
      <c r="D31" s="18">
        <v>108000</v>
      </c>
      <c r="E31" s="18">
        <v>88977.75</v>
      </c>
      <c r="F31" s="18">
        <v>19022.25</v>
      </c>
      <c r="G31" s="19">
        <v>1580800</v>
      </c>
      <c r="H31" s="19">
        <v>1114331.9</v>
      </c>
      <c r="I31" s="19">
        <v>466468.1000000001</v>
      </c>
      <c r="J31" s="20">
        <v>0</v>
      </c>
      <c r="K31" s="20">
        <v>0</v>
      </c>
      <c r="L31" s="20">
        <v>0</v>
      </c>
      <c r="M31" s="21">
        <v>0</v>
      </c>
      <c r="N31" s="21">
        <v>0</v>
      </c>
      <c r="O31" s="21">
        <v>0</v>
      </c>
      <c r="P31" s="22">
        <v>0</v>
      </c>
      <c r="Q31" s="22">
        <v>0</v>
      </c>
      <c r="R31" s="22">
        <v>0</v>
      </c>
      <c r="S31" s="19">
        <v>485490.3500000001</v>
      </c>
      <c r="T31" s="17">
        <v>1203309.65</v>
      </c>
      <c r="U31" s="17">
        <v>71.25234782093793</v>
      </c>
    </row>
    <row r="32" spans="1:21" ht="27.75" customHeight="1">
      <c r="A32" s="23" t="s">
        <v>21</v>
      </c>
      <c r="B32" s="29">
        <v>3</v>
      </c>
      <c r="C32" s="17">
        <v>8186635</v>
      </c>
      <c r="D32" s="18">
        <v>2457160</v>
      </c>
      <c r="E32" s="18">
        <v>1827432.58</v>
      </c>
      <c r="F32" s="18">
        <v>629727.4199999999</v>
      </c>
      <c r="G32" s="19">
        <v>5729475</v>
      </c>
      <c r="H32" s="19">
        <v>4079605.08</v>
      </c>
      <c r="I32" s="19">
        <v>1649869.92</v>
      </c>
      <c r="J32" s="20">
        <v>0</v>
      </c>
      <c r="K32" s="20">
        <v>0</v>
      </c>
      <c r="L32" s="20">
        <v>0</v>
      </c>
      <c r="M32" s="21">
        <v>0</v>
      </c>
      <c r="N32" s="21">
        <v>0</v>
      </c>
      <c r="O32" s="21">
        <v>0</v>
      </c>
      <c r="P32" s="22">
        <v>0</v>
      </c>
      <c r="Q32" s="22">
        <v>0</v>
      </c>
      <c r="R32" s="22">
        <v>0</v>
      </c>
      <c r="S32" s="19">
        <v>2279597.34</v>
      </c>
      <c r="T32" s="17">
        <v>5907037.66</v>
      </c>
      <c r="U32" s="17">
        <v>72.1546479108938</v>
      </c>
    </row>
    <row r="33" spans="1:21" ht="27.75" customHeight="1">
      <c r="A33" s="23" t="s">
        <v>38</v>
      </c>
      <c r="B33" s="29">
        <v>3</v>
      </c>
      <c r="C33" s="17">
        <v>5257952</v>
      </c>
      <c r="D33" s="18">
        <v>1573720</v>
      </c>
      <c r="E33" s="18">
        <v>1180290</v>
      </c>
      <c r="F33" s="18">
        <v>393430</v>
      </c>
      <c r="G33" s="19">
        <v>3684232</v>
      </c>
      <c r="H33" s="19">
        <v>2614684.53</v>
      </c>
      <c r="I33" s="19">
        <v>1069547.4700000002</v>
      </c>
      <c r="J33" s="20">
        <v>0</v>
      </c>
      <c r="K33" s="20">
        <v>0</v>
      </c>
      <c r="L33" s="20">
        <v>0</v>
      </c>
      <c r="M33" s="21">
        <v>0</v>
      </c>
      <c r="N33" s="21">
        <v>0</v>
      </c>
      <c r="O33" s="21">
        <v>0</v>
      </c>
      <c r="P33" s="22">
        <v>0</v>
      </c>
      <c r="Q33" s="22">
        <v>0</v>
      </c>
      <c r="R33" s="22">
        <v>0</v>
      </c>
      <c r="S33" s="19">
        <v>1462977.4700000002</v>
      </c>
      <c r="T33" s="17">
        <v>3794974.53</v>
      </c>
      <c r="U33" s="17">
        <v>72.1759067028379</v>
      </c>
    </row>
    <row r="34" spans="1:21" ht="27.75" customHeight="1">
      <c r="A34" s="23" t="s">
        <v>33</v>
      </c>
      <c r="B34" s="29">
        <v>3</v>
      </c>
      <c r="C34" s="17">
        <v>6714709</v>
      </c>
      <c r="D34" s="18">
        <v>2084360</v>
      </c>
      <c r="E34" s="18">
        <v>1563270</v>
      </c>
      <c r="F34" s="18">
        <v>521090</v>
      </c>
      <c r="G34" s="19">
        <v>4630349</v>
      </c>
      <c r="H34" s="19">
        <v>3295688.72</v>
      </c>
      <c r="I34" s="19">
        <v>1334660.2799999998</v>
      </c>
      <c r="J34" s="20">
        <v>0</v>
      </c>
      <c r="K34" s="20">
        <v>0</v>
      </c>
      <c r="L34" s="20">
        <v>0</v>
      </c>
      <c r="M34" s="21">
        <v>0</v>
      </c>
      <c r="N34" s="21">
        <v>0</v>
      </c>
      <c r="O34" s="21">
        <v>0</v>
      </c>
      <c r="P34" s="22">
        <v>0</v>
      </c>
      <c r="Q34" s="22">
        <v>0</v>
      </c>
      <c r="R34" s="22">
        <v>0</v>
      </c>
      <c r="S34" s="19">
        <v>1855750.2799999998</v>
      </c>
      <c r="T34" s="17">
        <v>4858958.720000001</v>
      </c>
      <c r="U34" s="17">
        <v>72.36290835537326</v>
      </c>
    </row>
    <row r="35" spans="1:21" ht="27.75" customHeight="1">
      <c r="A35" s="23" t="s">
        <v>55</v>
      </c>
      <c r="B35" s="29">
        <v>3</v>
      </c>
      <c r="C35" s="17">
        <v>4698676</v>
      </c>
      <c r="D35" s="18">
        <v>1972920</v>
      </c>
      <c r="E35" s="18">
        <v>1481670</v>
      </c>
      <c r="F35" s="18">
        <v>491250</v>
      </c>
      <c r="G35" s="19">
        <v>2725756</v>
      </c>
      <c r="H35" s="19">
        <v>1935198.01</v>
      </c>
      <c r="I35" s="19">
        <v>790557.99</v>
      </c>
      <c r="J35" s="20">
        <v>0</v>
      </c>
      <c r="K35" s="20">
        <v>0</v>
      </c>
      <c r="L35" s="20">
        <v>0</v>
      </c>
      <c r="M35" s="21">
        <v>0</v>
      </c>
      <c r="N35" s="21">
        <v>0</v>
      </c>
      <c r="O35" s="21">
        <v>0</v>
      </c>
      <c r="P35" s="22">
        <v>0</v>
      </c>
      <c r="Q35" s="22">
        <v>0</v>
      </c>
      <c r="R35" s="22">
        <v>0</v>
      </c>
      <c r="S35" s="19">
        <v>1281807.99</v>
      </c>
      <c r="T35" s="17">
        <v>3416868.01</v>
      </c>
      <c r="U35" s="17">
        <v>72.71980468540498</v>
      </c>
    </row>
    <row r="36" spans="1:21" ht="27.75" customHeight="1">
      <c r="A36" s="23" t="s">
        <v>17</v>
      </c>
      <c r="B36" s="29">
        <v>3</v>
      </c>
      <c r="C36" s="17">
        <v>3794808</v>
      </c>
      <c r="D36" s="18">
        <v>1543400</v>
      </c>
      <c r="E36" s="18">
        <v>1159290</v>
      </c>
      <c r="F36" s="18">
        <v>384110</v>
      </c>
      <c r="G36" s="19">
        <v>2251408</v>
      </c>
      <c r="H36" s="19">
        <v>1616194.86</v>
      </c>
      <c r="I36" s="19">
        <v>635213.1399999999</v>
      </c>
      <c r="J36" s="20">
        <v>0</v>
      </c>
      <c r="K36" s="20">
        <v>0</v>
      </c>
      <c r="L36" s="20">
        <v>0</v>
      </c>
      <c r="M36" s="21">
        <v>0</v>
      </c>
      <c r="N36" s="21">
        <v>0</v>
      </c>
      <c r="O36" s="21">
        <v>0</v>
      </c>
      <c r="P36" s="22">
        <v>0</v>
      </c>
      <c r="Q36" s="22">
        <v>0</v>
      </c>
      <c r="R36" s="22">
        <v>0</v>
      </c>
      <c r="S36" s="19">
        <v>1019323.1399999999</v>
      </c>
      <c r="T36" s="17">
        <v>2775484.8600000003</v>
      </c>
      <c r="U36" s="17">
        <v>73.13900624221306</v>
      </c>
    </row>
    <row r="37" spans="1:21" ht="27.75" customHeight="1">
      <c r="A37" s="23" t="s">
        <v>35</v>
      </c>
      <c r="B37" s="29">
        <v>3</v>
      </c>
      <c r="C37" s="17">
        <v>7990709</v>
      </c>
      <c r="D37" s="18">
        <v>1759280</v>
      </c>
      <c r="E37" s="18">
        <v>1308530</v>
      </c>
      <c r="F37" s="18">
        <v>450750</v>
      </c>
      <c r="G37" s="19">
        <v>6231429</v>
      </c>
      <c r="H37" s="19">
        <v>4637855.19</v>
      </c>
      <c r="I37" s="19">
        <v>1593573.8099999996</v>
      </c>
      <c r="J37" s="20">
        <v>0</v>
      </c>
      <c r="K37" s="20">
        <v>0</v>
      </c>
      <c r="L37" s="20">
        <v>0</v>
      </c>
      <c r="M37" s="21">
        <v>0</v>
      </c>
      <c r="N37" s="21">
        <v>0</v>
      </c>
      <c r="O37" s="21">
        <v>0</v>
      </c>
      <c r="P37" s="22">
        <v>0</v>
      </c>
      <c r="Q37" s="22">
        <v>0</v>
      </c>
      <c r="R37" s="22">
        <v>0</v>
      </c>
      <c r="S37" s="19">
        <v>2044323.8099999996</v>
      </c>
      <c r="T37" s="17">
        <v>5946385.19</v>
      </c>
      <c r="U37" s="17">
        <v>74.41624003577155</v>
      </c>
    </row>
    <row r="38" spans="1:21" ht="27.75" customHeight="1">
      <c r="A38" s="30" t="s">
        <v>59</v>
      </c>
      <c r="B38" s="31">
        <v>3</v>
      </c>
      <c r="C38" s="9">
        <v>5022183</v>
      </c>
      <c r="D38" s="18">
        <v>2604080</v>
      </c>
      <c r="E38" s="18">
        <v>2084210</v>
      </c>
      <c r="F38" s="25">
        <v>519870</v>
      </c>
      <c r="G38" s="19">
        <v>2418103</v>
      </c>
      <c r="H38" s="19">
        <v>1803923.58</v>
      </c>
      <c r="I38" s="26">
        <v>614179.4199999999</v>
      </c>
      <c r="J38" s="20">
        <v>0</v>
      </c>
      <c r="K38" s="20">
        <v>0</v>
      </c>
      <c r="L38" s="27">
        <v>0</v>
      </c>
      <c r="M38" s="21">
        <v>0</v>
      </c>
      <c r="N38" s="21">
        <v>0</v>
      </c>
      <c r="O38" s="21">
        <v>0</v>
      </c>
      <c r="P38" s="22">
        <v>0</v>
      </c>
      <c r="Q38" s="22">
        <v>0</v>
      </c>
      <c r="R38" s="28">
        <v>0</v>
      </c>
      <c r="S38" s="26">
        <v>1134049.42</v>
      </c>
      <c r="T38" s="9">
        <v>3888133.58</v>
      </c>
      <c r="U38" s="9">
        <v>77.41919360564918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mergeCells count="13">
    <mergeCell ref="C5:C6"/>
    <mergeCell ref="D5:F5"/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</mergeCells>
  <printOptions/>
  <pageMargins left="0.25" right="0.25" top="0.75" bottom="0.75" header="0.3" footer="0.3"/>
  <pageSetup fitToHeight="0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2024-03-27T08:04:39Z</cp:lastPrinted>
  <dcterms:created xsi:type="dcterms:W3CDTF">2016-01-06T00:49:05Z</dcterms:created>
  <dcterms:modified xsi:type="dcterms:W3CDTF">2024-03-29T08:56:36Z</dcterms:modified>
  <cp:category/>
  <cp:version/>
  <cp:contentType/>
  <cp:contentStatus/>
</cp:coreProperties>
</file>